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178.238\отделы\ОЗ\2 ПланЗакупок\2024\"/>
    </mc:Choice>
  </mc:AlternateContent>
  <xr:revisionPtr revIDLastSave="0" documentId="13_ncr:1_{C64A7B79-38F7-4BF7-B80C-C47FBA3683B9}" xr6:coauthVersionLast="45" xr6:coauthVersionMax="47" xr10:uidLastSave="{00000000-0000-0000-0000-000000000000}"/>
  <bookViews>
    <workbookView xWindow="-104" yWindow="-104" windowWidth="22326" windowHeight="12200" xr2:uid="{00000000-000D-0000-FFFF-FFFF00000000}"/>
  </bookViews>
  <sheets>
    <sheet name="ПЗ2024" sheetId="2" r:id="rId1"/>
  </sheets>
  <definedNames>
    <definedName name="_xlnm._FilterDatabase" localSheetId="0" hidden="1">ПЗ2024!$A$16:$P$127</definedName>
    <definedName name="_xlnm.Print_Titles" localSheetId="0">ПЗ2024!$3:$3</definedName>
    <definedName name="_xlnm.Print_Area" localSheetId="0">ПЗ2024!$A$1:$P$127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8" i="2" l="1"/>
  <c r="H118" i="2" l="1"/>
  <c r="H93" i="2"/>
  <c r="H72" i="2"/>
  <c r="K60" i="2"/>
  <c r="K28" i="2"/>
  <c r="H28" i="2"/>
</calcChain>
</file>

<file path=xl/sharedStrings.xml><?xml version="1.0" encoding="utf-8"?>
<sst xmlns="http://schemas.openxmlformats.org/spreadsheetml/2006/main" count="1067" uniqueCount="427">
  <si>
    <t>План закупок товаров (работ, услуг)</t>
  </si>
  <si>
    <t>Наименование заказчика</t>
  </si>
  <si>
    <t>АО "Государственная компания "Северавтодор"</t>
  </si>
  <si>
    <t>Адрес местонахождения заказчика</t>
  </si>
  <si>
    <t>РФ, 628422, ХМАО-Югра, г. Сургут, ул. Промышленная, 5</t>
  </si>
  <si>
    <t>Телефон заказчика</t>
  </si>
  <si>
    <t>8(3462)22-56-54</t>
  </si>
  <si>
    <t>Электронная почта заказчика</t>
  </si>
  <si>
    <t>oz@severavtodor.ru</t>
  </si>
  <si>
    <t>ИНН</t>
  </si>
  <si>
    <t>КПП</t>
  </si>
  <si>
    <t>ОКАТО</t>
  </si>
  <si>
    <t>Наименование</t>
  </si>
  <si>
    <t>Порядковый номер</t>
  </si>
  <si>
    <t>Код по ОКВЭД2</t>
  </si>
  <si>
    <t>Код по ОКПД2</t>
  </si>
  <si>
    <t>Условия договора</t>
  </si>
  <si>
    <t>Способ закупки</t>
  </si>
  <si>
    <t>Закупка в электронной форме</t>
  </si>
  <si>
    <t>Для субъектов малого и среднего предпринимательства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</si>
  <si>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</si>
  <si>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</si>
  <si>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</si>
  <si>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(объёме)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</si>
  <si>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</si>
  <si>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</si>
  <si>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</si>
  <si>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Код по ОКЕИ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</si>
  <si>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</si>
  <si>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</si>
  <si>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</si>
  <si>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</si>
  <si>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>45.2</t>
  </si>
  <si>
    <t>Оказание услуг по проведению технического обслуживания и текущего ремонта специализированной техники для Филиалов АО "ГК "Северавтодор"</t>
  </si>
  <si>
    <t>чел.ч</t>
  </si>
  <si>
    <t>Ханты-Мансийский Автономный округ - Югра АО</t>
  </si>
  <si>
    <t>Аукцион</t>
  </si>
  <si>
    <t>да</t>
  </si>
  <si>
    <t>нет</t>
  </si>
  <si>
    <t>Оказание услуг по проведению технического обслуживания и текущего ремонта специализированной техники для Филиала №10 АО "ГК "Северавтодор"</t>
  </si>
  <si>
    <t>Закупка у единственного поставщика (исполнителя, подрядчика)</t>
  </si>
  <si>
    <t>58.29</t>
  </si>
  <si>
    <t>58.29.50</t>
  </si>
  <si>
    <t>Приобретение права использования программного продукта для АО "ГК "Северавтодор"</t>
  </si>
  <si>
    <t>усл. ед</t>
  </si>
  <si>
    <t>17.12.1</t>
  </si>
  <si>
    <t>17.12.14.110</t>
  </si>
  <si>
    <t>Поставка офисной бумаги для АО "ГК "Северавтодор"</t>
  </si>
  <si>
    <t>778</t>
  </si>
  <si>
    <t>упак</t>
  </si>
  <si>
    <t>Запрос котировок</t>
  </si>
  <si>
    <t>46.73.6</t>
  </si>
  <si>
    <t>Поставка щебня для АО «ГК «Северавтодор»</t>
  </si>
  <si>
    <t>т</t>
  </si>
  <si>
    <t>27.40</t>
  </si>
  <si>
    <t>27.40.39.110</t>
  </si>
  <si>
    <t>Поставка осветительных устройств для АО «ГК «Северавтодор»</t>
  </si>
  <si>
    <t>796</t>
  </si>
  <si>
    <t>шт</t>
  </si>
  <si>
    <t>42.13</t>
  </si>
  <si>
    <t>Выполнение работ для АО «ГК «Северавтодор»</t>
  </si>
  <si>
    <t>52.24.2</t>
  </si>
  <si>
    <t>52.24.19.120</t>
  </si>
  <si>
    <t>Погрузо-разгрузочные работы  на железнодорожном тупике для АО «ГК «Северавтодор»</t>
  </si>
  <si>
    <t>33.19</t>
  </si>
  <si>
    <t>33.19.1</t>
  </si>
  <si>
    <t>Оказание услуг по техническому обслуживанию и текущему ремонту газового, технологического оборудования для Филиала №9 АО "ГК "Северавтодор"</t>
  </si>
  <si>
    <t>47.1</t>
  </si>
  <si>
    <t>Поставка запасных частей к АБЗ и ДСУ для АО "ГК "Северавтодор"</t>
  </si>
  <si>
    <t>35.1</t>
  </si>
  <si>
    <t xml:space="preserve"> Поставка электрической энергии для АО "ГК "Северавтодор" </t>
  </si>
  <si>
    <t>кВт.ч</t>
  </si>
  <si>
    <t>46.71</t>
  </si>
  <si>
    <t>Поставка дизельного топлива через АЗС для Филиала №10 АО "ГК "Северавтодор"</t>
  </si>
  <si>
    <t>112</t>
  </si>
  <si>
    <t>Поставка горюче - смазочных материалов через АЗС для Филиала №10 АО "ГК "Северавтодор"</t>
  </si>
  <si>
    <t>38.11</t>
  </si>
  <si>
    <t>38.11.39.000</t>
  </si>
  <si>
    <t>Оказание услуг по утилизации снега для АО "ГК "Северавтодор"</t>
  </si>
  <si>
    <t>м³</t>
  </si>
  <si>
    <t>Поставка горюче-смазочных материалов через АЗС для Филиала №3 АО "ГК "Северавтодор"</t>
  </si>
  <si>
    <t>Л; ДМ3</t>
  </si>
  <si>
    <t>Поставка печного топлива для Филиала №5 АО "ГК "Северавтодор"</t>
  </si>
  <si>
    <t>Конкурс</t>
  </si>
  <si>
    <t>Поставка запасных частей на асфальтоукладочные комплексы для АО "ГК "Северавтодор"</t>
  </si>
  <si>
    <t>45.1</t>
  </si>
  <si>
    <t>Поставка транспортных средств, специализированной техники для АО "ГК "Северавтодор"</t>
  </si>
  <si>
    <t>ед</t>
  </si>
  <si>
    <t>Запрос предложений</t>
  </si>
  <si>
    <t>24.10</t>
  </si>
  <si>
    <t xml:space="preserve">Поставка металлопроката для  АО "ГК"Северавтодор" </t>
  </si>
  <si>
    <t>22.2</t>
  </si>
  <si>
    <t xml:space="preserve">Поставка пленки ПВХ для Филиала №3 АО"ГК "Северавтодор" </t>
  </si>
  <si>
    <t>018</t>
  </si>
  <si>
    <t>пог.м</t>
  </si>
  <si>
    <t>06.20</t>
  </si>
  <si>
    <t>06.20.10.110</t>
  </si>
  <si>
    <t>Поставка природного газа на базу Филиала №9 АО "ГК "Северавтодор"</t>
  </si>
  <si>
    <t>113</t>
  </si>
  <si>
    <t>49.3</t>
  </si>
  <si>
    <t>Оказание услуг по перевозке работников для Филиала №1 АО "ГК "Северавтодор"</t>
  </si>
  <si>
    <t>ваг (маш)ч</t>
  </si>
  <si>
    <t>43.22</t>
  </si>
  <si>
    <t>43.22.12.140</t>
  </si>
  <si>
    <t>Оказание услуг по замене оборудования  внутренних газовых сетей для Филиала №10 АО "ГК "Северавтодор"</t>
  </si>
  <si>
    <t>41.2</t>
  </si>
  <si>
    <t xml:space="preserve">Строительство административно - бытового комплекса для Филиала №5 АО "ГК "Северавтодор" </t>
  </si>
  <si>
    <t>Подача и уборка вагонов, поступивших в адрес Филиала №7 для Филиала №7 АО "ГК "Северавтодор"</t>
  </si>
  <si>
    <t>61.90</t>
  </si>
  <si>
    <t xml:space="preserve">61.90.10.140 </t>
  </si>
  <si>
    <t>Предоставление доступа к сети интернет по технологии ВОЛС для подразделений АО «ГК «Северавтодор»</t>
  </si>
  <si>
    <t>мес</t>
  </si>
  <si>
    <t>35.22</t>
  </si>
  <si>
    <t>Поставка газа для Филиала №3 АО "ГК "Северавтодор"</t>
  </si>
  <si>
    <r>
      <t>тыс.м</t>
    </r>
    <r>
      <rPr>
        <vertAlign val="superscript"/>
        <sz val="9"/>
        <rFont val="Times New Roman"/>
        <family val="1"/>
        <charset val="204"/>
      </rPr>
      <t>3</t>
    </r>
  </si>
  <si>
    <t>Поставка газа для Филиала №6 АО "ГК "Северавтодор"</t>
  </si>
  <si>
    <t>42.11</t>
  </si>
  <si>
    <t>Соисполнение контракта на выполнение работ для АО «ГК «Северавтодор»</t>
  </si>
  <si>
    <t>71.12</t>
  </si>
  <si>
    <t>Оказание услуг по разработке проектной и рабочей документации для АО "ГК "Северавтодор"</t>
  </si>
  <si>
    <t>46.51</t>
  </si>
  <si>
    <t>26.20</t>
  </si>
  <si>
    <t>Поставка серверного оборудования для АО "ГК "Северавтодор"</t>
  </si>
  <si>
    <t>47.52.7</t>
  </si>
  <si>
    <t>Поставка строительных материалов для АО "ГК "Северавтодор"</t>
  </si>
  <si>
    <t>49.41.1</t>
  </si>
  <si>
    <t>Оказание транспортных услуг для АО "ГК "Северавтодор"</t>
  </si>
  <si>
    <t>Оказание услуг по ремонту узлов и механизмов АТ и ДСТ для АО «ГК «Северавтодор»</t>
  </si>
  <si>
    <t>20.12</t>
  </si>
  <si>
    <t>Поставка краски для АО «ГК «Северавтодор»</t>
  </si>
  <si>
    <t>кг</t>
  </si>
  <si>
    <t>20.3</t>
  </si>
  <si>
    <t>20.30</t>
  </si>
  <si>
    <t>Поставка материалов для нанесения горизонтальной дорожной разметки для АО "ГК "Северавтодор"</t>
  </si>
  <si>
    <t>-</t>
  </si>
  <si>
    <t>не возможно определить</t>
  </si>
  <si>
    <t>Поставка горюче-смазочных материалов через АЗС для Филиала №4 АО «ГК «Северавтодор»</t>
  </si>
  <si>
    <t>28.29</t>
  </si>
  <si>
    <t>Поставка малой механизации для АО «ГК «Северавтодор»</t>
  </si>
  <si>
    <t>22.29</t>
  </si>
  <si>
    <t>22.29.91.000</t>
  </si>
  <si>
    <t>Поставка изделий из пластмасс для  АО "ГК "Северавтодор"</t>
  </si>
  <si>
    <t>08.12.1</t>
  </si>
  <si>
    <t>Поставка песка для АО "ГК "Северавтодор"</t>
  </si>
  <si>
    <t>19.20</t>
  </si>
  <si>
    <t>06.10</t>
  </si>
  <si>
    <t>Поставка нефти и нефтепродуктов для АО "ГК "Северавтодор"</t>
  </si>
  <si>
    <t>Поставка горюче - смазочных материалов через АЗС для Филиала №7 АО "ГК "Северавтодор"</t>
  </si>
  <si>
    <t>42.11.10.130</t>
  </si>
  <si>
    <t>Поставка комплектующих под тросовое ограждение для АО "ГК "Северавтодор"</t>
  </si>
  <si>
    <t>Поставка масел, пластических смазок и технических жидкостей для АО "ГК "Северавтодор"</t>
  </si>
  <si>
    <t>22.11</t>
  </si>
  <si>
    <t>Поставка автошин для АО "ГК "Северавтодор"</t>
  </si>
  <si>
    <t>71.20</t>
  </si>
  <si>
    <t>38.22</t>
  </si>
  <si>
    <t>Услуги по утилизации производственных отходов для АО "ГК "Северавтодор"</t>
  </si>
  <si>
    <t>25.11</t>
  </si>
  <si>
    <t>25.11.23.119 </t>
  </si>
  <si>
    <t xml:space="preserve"> Поставка деформационного шва АО "ГК "Северавтодор"</t>
  </si>
  <si>
    <t>19.20.42.121</t>
  </si>
  <si>
    <t>Поставка битумного вяжущего для АО «ГК «Северавтодор»</t>
  </si>
  <si>
    <t>28.9</t>
  </si>
  <si>
    <t>Поставка запасных частей и расходных материалов к технике для АО "ГК "Северавтодор"</t>
  </si>
  <si>
    <t>28.99</t>
  </si>
  <si>
    <t>Поставка установки асфальтосмесительной для АО «ГК «Северавтодор»</t>
  </si>
  <si>
    <t>Модернизация асфальтобетонного завода для Филиала №10 АО "ГК "Северавтодор"</t>
  </si>
  <si>
    <t>876</t>
  </si>
  <si>
    <t>27.90</t>
  </si>
  <si>
    <t>27.90.40</t>
  </si>
  <si>
    <t>Поставка электроматериалов для АО "ГК "Северавтодор"</t>
  </si>
  <si>
    <t>Поставка таблетированной соли для АО "ГК "Северавтодор"</t>
  </si>
  <si>
    <t>Предоставление доступа к сети интернет по технологии ВОЛС для Филиала №7 АО «ГК «Северавтодор»</t>
  </si>
  <si>
    <t>Поставка дизельного топлива для  АО "ГК "Северавтодор"</t>
  </si>
  <si>
    <t>Поставка дорожного ограждения для АО "ГК "Северавтодор"</t>
  </si>
  <si>
    <t>23.99</t>
  </si>
  <si>
    <t>23.99.13</t>
  </si>
  <si>
    <t>Поставка дорожно-пропиточного материала для АО «ГК «Северавтодор»</t>
  </si>
  <si>
    <t>Поставка ленты-стыковочной для АО «ГК «Северавтодор»</t>
  </si>
  <si>
    <t>46.75.2</t>
  </si>
  <si>
    <t>Поставка адгезионной добавки для АО "ГК "Северавтодор"</t>
  </si>
  <si>
    <t>Поставка минерального порошка для АО "ГК "Северавтодор"</t>
  </si>
  <si>
    <t>Поставка стабилизирующей добавки для АО "ГК "Северавтодор"</t>
  </si>
  <si>
    <t>Поставка горюче-смазочных материалов через АЗС для Филиала №1 АО "ГК "Северавтодор"</t>
  </si>
  <si>
    <t>Поставка дополнительного оборудования к специализированной технике для АО "ГК "Северавтодор"</t>
  </si>
  <si>
    <t>23.99.1</t>
  </si>
  <si>
    <t>Поставка гидроизоляционных материалов для АО «ГК «Северавтодор»</t>
  </si>
  <si>
    <t>03.22.9</t>
  </si>
  <si>
    <t>03.22.90.120</t>
  </si>
  <si>
    <t>Оказание услуг по искусственному воспроизводству водных биологических ресурсов для АО "ГК "Северавтодор"</t>
  </si>
  <si>
    <t>25.21.2</t>
  </si>
  <si>
    <t>25.21.12</t>
  </si>
  <si>
    <t xml:space="preserve">Поставка водогрейного котла для Филиала №3 АО "ГК "Северавтодор" </t>
  </si>
  <si>
    <t>Поставка концентрата минерального для АО «ГК «Северавтодор»</t>
  </si>
  <si>
    <t>80.10</t>
  </si>
  <si>
    <t>Оказание услуг по охране объектов для АО "ГК"Северавтодор"</t>
  </si>
  <si>
    <t>14</t>
  </si>
  <si>
    <t>14.12</t>
  </si>
  <si>
    <t>Поставка средств индивидуальной защиты для  АО "ГК "Северавтодор"</t>
  </si>
  <si>
    <t>23.61</t>
  </si>
  <si>
    <t xml:space="preserve">23.61.12 </t>
  </si>
  <si>
    <t>Поставка бортового камня для АО "ГК "Северавтодор"</t>
  </si>
  <si>
    <t>Поставка плитки тротуарной для АО "ГК "Северавтодор"</t>
  </si>
  <si>
    <t>055</t>
  </si>
  <si>
    <r>
      <t>м</t>
    </r>
    <r>
      <rPr>
        <vertAlign val="superscript"/>
        <sz val="9"/>
        <rFont val="Times New Roman"/>
        <family val="1"/>
        <charset val="204"/>
      </rPr>
      <t>2</t>
    </r>
  </si>
  <si>
    <t>33.14</t>
  </si>
  <si>
    <t xml:space="preserve">Оказание услуг по обслуживанию средств КИПиА для АО "ГК"Северавтодор" </t>
  </si>
  <si>
    <t>Поставка битумной эмульсии для АО "ГК "Северавтодор"</t>
  </si>
  <si>
    <t>Поставка горюче-смазочных материалов через АЗС  для Филиала №6 АО "ГК "Северавтодор"</t>
  </si>
  <si>
    <t xml:space="preserve"> 43.99</t>
  </si>
  <si>
    <t xml:space="preserve"> 43.99.9</t>
  </si>
  <si>
    <t>Ремонт зданий, сооружений, помещений для АО "ГК "Северавтодор"</t>
  </si>
  <si>
    <t>46.90</t>
  </si>
  <si>
    <t>20.30.22.170</t>
  </si>
  <si>
    <t xml:space="preserve">Поставка добавок для АО "ГК "Северавтодор" </t>
  </si>
  <si>
    <t>28.99.39.190</t>
  </si>
  <si>
    <t>Поставка оборудования для АО «ГК «Северавтодор»</t>
  </si>
  <si>
    <t>36.00.20.110</t>
  </si>
  <si>
    <t>Водоснабжение производственной Базы для Филиала №10 АО "ГК "Северавтодор"</t>
  </si>
  <si>
    <t>43.12.1</t>
  </si>
  <si>
    <t xml:space="preserve">43.12.11.140 </t>
  </si>
  <si>
    <t>Оказание услуг по вырубке древесно-кустарниковой растительности для АО "ГК "Северавтодор"</t>
  </si>
  <si>
    <t>059</t>
  </si>
  <si>
    <t>га</t>
  </si>
  <si>
    <t>24.20</t>
  </si>
  <si>
    <t>Поставка труб для АО "ГК "Северавтодор"</t>
  </si>
  <si>
    <t>Продление программного продукта Контур-Фокус для АО "ГК "Северавтодор"</t>
  </si>
  <si>
    <t>46.69</t>
  </si>
  <si>
    <t>46.69.19.190</t>
  </si>
  <si>
    <t xml:space="preserve">Поставка лабораторного оборудования и вспомогательных средств для АО "ГК "Северавтодор" </t>
  </si>
  <si>
    <t>33.12</t>
  </si>
  <si>
    <t>Оказание услуг по ремонту и обслуживанию АТС и ДСМ с заменой запасных частей для Филиала №10 АО "ГК "Северавтодор"</t>
  </si>
  <si>
    <t>64.19.2</t>
  </si>
  <si>
    <t>68.20</t>
  </si>
  <si>
    <t>68.20.12.900</t>
  </si>
  <si>
    <t>Поставка печного топлива для Филиала №10 АО «ГК «Северавтодор»</t>
  </si>
  <si>
    <t>71.20.19.190</t>
  </si>
  <si>
    <t>Выполнение диагностики  автомобильных дорог для АО ГК "Северавтодор"</t>
  </si>
  <si>
    <t>10.82</t>
  </si>
  <si>
    <t>10.82.2</t>
  </si>
  <si>
    <t xml:space="preserve">Поставка новогодних подарков для детей сотрудников АО «ГК «Северавтодор» </t>
  </si>
  <si>
    <t>20.59</t>
  </si>
  <si>
    <t>20.59.43.130</t>
  </si>
  <si>
    <t>Поставка антигололедного реагента АО "ГК "Северавтодор"</t>
  </si>
  <si>
    <t>Оказание услуг по перевозке снега для Филиала №10 АО "ГК "Северавтодор"</t>
  </si>
  <si>
    <t>52.22</t>
  </si>
  <si>
    <t>Аренда баржи для устройства наплавного моста через р. Ах на зимней автомобильной дороге "пгт. Междуреченский-с. Карым-д. Шугур", "Подъезд к с. Карым" для Филиала №6 АО "ГК "Северавтодор"</t>
  </si>
  <si>
    <t>сут;дн</t>
  </si>
  <si>
    <t>25.1</t>
  </si>
  <si>
    <t>Поставка опор для АО «ГК «Северавтодор»</t>
  </si>
  <si>
    <t>Продление программного продукта правовая система консультант плюс для АО "ГК "Северавтодор"</t>
  </si>
  <si>
    <t>71.20.7</t>
  </si>
  <si>
    <t>71.20.19.130</t>
  </si>
  <si>
    <t>Оказание услуг по проведению специальной оценки труда для АО "ГК "Северавтодор"</t>
  </si>
  <si>
    <t>Поставка горюче - смазочных материалов через АЗС для Филиала №9 АО "ГК "Северавтодор"</t>
  </si>
  <si>
    <t>Оказание услуг по транспортировке газа для Филиала №5 АО "ГК "Северавтодор"</t>
  </si>
  <si>
    <t>35.30</t>
  </si>
  <si>
    <t>35.30.12</t>
  </si>
  <si>
    <t xml:space="preserve">Поставка тепловой энергии для Филиала №3 АО "ГК "Северавтодор" </t>
  </si>
  <si>
    <t>Гкал</t>
  </si>
  <si>
    <t>Оказание услуг по транспортировке газа для Филиала №3 АО «ГК «Северавтодор»</t>
  </si>
  <si>
    <t>Поставка  природного, горючего газа для Филиала №5  АО "ГК "Северавтодор"</t>
  </si>
  <si>
    <t>61.10.3</t>
  </si>
  <si>
    <t>Оказание услуг по предоставлению доступа к сети Интернет для Филиала №5 АО "ГК "Северавтодор"</t>
  </si>
  <si>
    <t>Поставка горюче-смазочных материалов через АЗС для Филиала №5 АО "ГК "Северавтодор"</t>
  </si>
  <si>
    <t>65.12.9</t>
  </si>
  <si>
    <t>43.22.12</t>
  </si>
  <si>
    <t>Оказание услуг по оперативно - техническому обслуживанию и ремонту газифицированных котельных и подводящих газопроводов для Филиала №5 АО "ГК "Северавтодор"</t>
  </si>
  <si>
    <t>Поставка попутного нефтяного газа для Филиала №1 АО «ГК «Северавтодор»</t>
  </si>
  <si>
    <t>35.22.11</t>
  </si>
  <si>
    <t>35.22.10.120</t>
  </si>
  <si>
    <t>Оказание услуг по обслуживанию внутренних газовых сетей для Филиала №10 АО "ГК "Северавтодор"</t>
  </si>
  <si>
    <t>Поставка газа для Филиала №4 АО «ГК «Северавтодор»</t>
  </si>
  <si>
    <t>на 2024 год</t>
  </si>
  <si>
    <t>Оказание услуг по приемке, выгрузке, хранению и отгрузке материалов для Филиала №9 АО «ГК «Северавтодор»</t>
  </si>
  <si>
    <t>Поставка вагон-дома для АО "ГК "Северавтодор"</t>
  </si>
  <si>
    <t>Оказание услуг по обязательному страхованию гражданской ответственности (ОСАГО) для АО "ГК "Северавтодор"</t>
  </si>
  <si>
    <t>1/187</t>
  </si>
  <si>
    <t>2/188</t>
  </si>
  <si>
    <t>3/189</t>
  </si>
  <si>
    <t>4/190</t>
  </si>
  <si>
    <t>08.12.12</t>
  </si>
  <si>
    <t>5/191</t>
  </si>
  <si>
    <t>6/192</t>
  </si>
  <si>
    <t>7/193</t>
  </si>
  <si>
    <t>8/194</t>
  </si>
  <si>
    <t>9/195</t>
  </si>
  <si>
    <t>10/196</t>
  </si>
  <si>
    <t>11/197</t>
  </si>
  <si>
    <t>35.11.10.110</t>
  </si>
  <si>
    <t>12/198</t>
  </si>
  <si>
    <t>46.71.12.000</t>
  </si>
  <si>
    <t>13/199</t>
  </si>
  <si>
    <t>14/200</t>
  </si>
  <si>
    <t>15/201</t>
  </si>
  <si>
    <t>16/202</t>
  </si>
  <si>
    <t>19.20.27.111</t>
  </si>
  <si>
    <t>17/203</t>
  </si>
  <si>
    <t>46.69.12.000</t>
  </si>
  <si>
    <t>18/204</t>
  </si>
  <si>
    <t>19/205</t>
  </si>
  <si>
    <t>45.19.39.000</t>
  </si>
  <si>
    <t>20/206</t>
  </si>
  <si>
    <t>22.21.30.110</t>
  </si>
  <si>
    <t>21/207</t>
  </si>
  <si>
    <t>22/208</t>
  </si>
  <si>
    <t>49.31.21.110</t>
  </si>
  <si>
    <t>23/209</t>
  </si>
  <si>
    <t>24/210</t>
  </si>
  <si>
    <t>41.20.20.100</t>
  </si>
  <si>
    <t>25/211</t>
  </si>
  <si>
    <t>26/212</t>
  </si>
  <si>
    <t>27/213</t>
  </si>
  <si>
    <t>35.22.10.110</t>
  </si>
  <si>
    <t>28/214</t>
  </si>
  <si>
    <t>29/215</t>
  </si>
  <si>
    <t>42.11.20.100</t>
  </si>
  <si>
    <t>30/216</t>
  </si>
  <si>
    <t xml:space="preserve">71.12.11.900 </t>
  </si>
  <si>
    <t>31/217</t>
  </si>
  <si>
    <t>32/218</t>
  </si>
  <si>
    <t>33/219</t>
  </si>
  <si>
    <t>49.41.11.000</t>
  </si>
  <si>
    <t>34/220</t>
  </si>
  <si>
    <t>35/221</t>
  </si>
  <si>
    <t>36/222</t>
  </si>
  <si>
    <t>37/223</t>
  </si>
  <si>
    <t>38/224</t>
  </si>
  <si>
    <t>39/225</t>
  </si>
  <si>
    <t>40/226</t>
  </si>
  <si>
    <t>08.12.11.190</t>
  </si>
  <si>
    <t>41/227</t>
  </si>
  <si>
    <t>06.10.10.200</t>
  </si>
  <si>
    <t>42/228</t>
  </si>
  <si>
    <t>43/229</t>
  </si>
  <si>
    <t>44/230</t>
  </si>
  <si>
    <t>19.20.29.111</t>
  </si>
  <si>
    <t>45/231</t>
  </si>
  <si>
    <t>22.11.15.120</t>
  </si>
  <si>
    <t>46/232</t>
  </si>
  <si>
    <t>43.99.50.110</t>
  </si>
  <si>
    <t>43.99</t>
  </si>
  <si>
    <t>Проведение замеров промышленных выбросов для АО "ГК "Северавтодор"</t>
  </si>
  <si>
    <t>71.20.11.190</t>
  </si>
  <si>
    <t>47/233</t>
  </si>
  <si>
    <t>48/234</t>
  </si>
  <si>
    <t>38.22.29.000</t>
  </si>
  <si>
    <t>49/235</t>
  </si>
  <si>
    <t>50/236</t>
  </si>
  <si>
    <t>51/237</t>
  </si>
  <si>
    <t>52/238</t>
  </si>
  <si>
    <t>28.92.40.135</t>
  </si>
  <si>
    <t>53/239</t>
  </si>
  <si>
    <t>33.19.10.000</t>
  </si>
  <si>
    <t>54/240</t>
  </si>
  <si>
    <t>55/241</t>
  </si>
  <si>
    <t>23.99.19.190</t>
  </si>
  <si>
    <t>56/242</t>
  </si>
  <si>
    <t>57/243</t>
  </si>
  <si>
    <t xml:space="preserve">46.71.12.000 </t>
  </si>
  <si>
    <t>58/244</t>
  </si>
  <si>
    <t>59/245</t>
  </si>
  <si>
    <t>60/246</t>
  </si>
  <si>
    <t>22.29.21.000</t>
  </si>
  <si>
    <t>61/247</t>
  </si>
  <si>
    <t>46.75.12.000</t>
  </si>
  <si>
    <t>62/248</t>
  </si>
  <si>
    <t xml:space="preserve">23.70.12.120 </t>
  </si>
  <si>
    <t>23.70.3</t>
  </si>
  <si>
    <t>63/249</t>
  </si>
  <si>
    <t>64/250</t>
  </si>
  <si>
    <t>20.59.59.900</t>
  </si>
  <si>
    <t>65/251</t>
  </si>
  <si>
    <t>28.1</t>
  </si>
  <si>
    <t>28</t>
  </si>
  <si>
    <t>66/252</t>
  </si>
  <si>
    <t>67/253</t>
  </si>
  <si>
    <t>68/254</t>
  </si>
  <si>
    <t>69/255</t>
  </si>
  <si>
    <t>70/256</t>
  </si>
  <si>
    <t>80.10.12.100</t>
  </si>
  <si>
    <t>71/257</t>
  </si>
  <si>
    <t>72/258</t>
  </si>
  <si>
    <t>73/259</t>
  </si>
  <si>
    <t>74/260</t>
  </si>
  <si>
    <t>75/261</t>
  </si>
  <si>
    <t>76/262</t>
  </si>
  <si>
    <t>77/263</t>
  </si>
  <si>
    <t>78/264</t>
  </si>
  <si>
    <t>79/265</t>
  </si>
  <si>
    <t>23.64</t>
  </si>
  <si>
    <t>80/266</t>
  </si>
  <si>
    <t>81/267</t>
  </si>
  <si>
    <t>36.00.1</t>
  </si>
  <si>
    <t>82/268</t>
  </si>
  <si>
    <t>83/269</t>
  </si>
  <si>
    <t>84/270</t>
  </si>
  <si>
    <t>58.29.50.000</t>
  </si>
  <si>
    <t>85/271</t>
  </si>
  <si>
    <t>86/272</t>
  </si>
  <si>
    <t>87/273</t>
  </si>
  <si>
    <t>88/274</t>
  </si>
  <si>
    <t>89/275</t>
  </si>
  <si>
    <t>90/276</t>
  </si>
  <si>
    <t>91/277</t>
  </si>
  <si>
    <t>92/278</t>
  </si>
  <si>
    <t>93/279</t>
  </si>
  <si>
    <t>94/280</t>
  </si>
  <si>
    <t>95/281</t>
  </si>
  <si>
    <t>96/282</t>
  </si>
  <si>
    <t>97/283</t>
  </si>
  <si>
    <t>98/284</t>
  </si>
  <si>
    <t>99/285</t>
  </si>
  <si>
    <t>100/286</t>
  </si>
  <si>
    <t>101/287</t>
  </si>
  <si>
    <t>102/288</t>
  </si>
  <si>
    <t>103/289</t>
  </si>
  <si>
    <t>104/290</t>
  </si>
  <si>
    <t>61.10.49.000</t>
  </si>
  <si>
    <t>105/291</t>
  </si>
  <si>
    <t>106/292</t>
  </si>
  <si>
    <t>107/293</t>
  </si>
  <si>
    <t>108/294</t>
  </si>
  <si>
    <t>109/295</t>
  </si>
  <si>
    <t>110/296</t>
  </si>
  <si>
    <t>111/297</t>
  </si>
  <si>
    <t>Аренда помещения для Филиала №10 АО "ГК "Северавтодор"</t>
  </si>
  <si>
    <t>Оказание финансовых услуг по предоставлению кредитной линии для АО «ГК «Северавтодор»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</si>
</sst>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0"/>
    <numFmt numFmtId="165" formatCode="_-* #,##0.00\ _₽_-;\-* #,##0.00\ _₽_-;_-* &quot;-&quot;??\ _₽_-;_-@_-"/>
    <numFmt numFmtId="166" formatCode="_(* #,##0_);_(* \(#,##0\);_(* &quot;-&quot;??_);_(@_)"/>
    <numFmt numFmtId="167" formatCode="[$-419]mmmm\ yyyy;@"/>
    <numFmt numFmtId="168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9"/>
      <color theme="10"/>
      <name val="Times New Roman"/>
      <family val="1"/>
      <charset val="204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</font>
    <font>
      <sz val="9"/>
      <color theme="1"/>
      <name val="Calibri"/>
      <family val="2"/>
      <charset val="204"/>
      <scheme val="minor"/>
    </font>
    <font>
      <sz val="10"/>
      <name val="Arial Cyr"/>
    </font>
    <font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9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 applyNumberFormat="0" applyFill="0" applyBorder="0" applyAlignment="0" applyProtection="0"/>
    <xf numFmtId="0" fontId="13" fillId="0" borderId="0"/>
    <xf numFmtId="0" fontId="13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168" fontId="13" fillId="0" borderId="0" applyFon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6" fillId="0" borderId="0"/>
    <xf numFmtId="43" fontId="3" fillId="0" borderId="0" applyFont="0" applyFill="0" applyBorder="0" applyAlignment="0" applyProtection="0"/>
    <xf numFmtId="0" fontId="2" fillId="0" borderId="0"/>
    <xf numFmtId="168" fontId="1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2">
    <xf numFmtId="0" fontId="0" fillId="0" borderId="0" xfId="0"/>
    <xf numFmtId="0" fontId="4" fillId="0" borderId="0" xfId="3" applyFont="1" applyAlignment="1">
      <alignment horizontal="center" vertical="center"/>
    </xf>
    <xf numFmtId="0" fontId="4" fillId="0" borderId="0" xfId="3" applyFont="1"/>
    <xf numFmtId="0" fontId="4" fillId="0" borderId="0" xfId="3" applyFont="1" applyAlignment="1">
      <alignment horizontal="center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4" fontId="4" fillId="0" borderId="0" xfId="3" applyNumberFormat="1" applyFont="1" applyAlignment="1">
      <alignment horizontal="center" vertical="center"/>
    </xf>
    <xf numFmtId="0" fontId="2" fillId="0" borderId="0" xfId="3"/>
    <xf numFmtId="0" fontId="7" fillId="0" borderId="0" xfId="3" applyFont="1"/>
    <xf numFmtId="0" fontId="6" fillId="0" borderId="0" xfId="3" applyFont="1" applyAlignment="1">
      <alignment horizontal="center" vertical="center"/>
    </xf>
    <xf numFmtId="0" fontId="6" fillId="0" borderId="0" xfId="5" applyFont="1"/>
    <xf numFmtId="0" fontId="6" fillId="0" borderId="0" xfId="3" applyFont="1" applyAlignment="1">
      <alignment vertical="center" wrapText="1"/>
    </xf>
    <xf numFmtId="0" fontId="6" fillId="0" borderId="0" xfId="3" applyFont="1" applyAlignment="1">
      <alignment horizontal="center" vertical="center" wrapText="1"/>
    </xf>
    <xf numFmtId="49" fontId="6" fillId="0" borderId="0" xfId="3" applyNumberFormat="1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6" fillId="0" borderId="5" xfId="7" applyFont="1" applyBorder="1" applyAlignment="1">
      <alignment horizontal="center" vertical="center" textRotation="90" wrapText="1"/>
    </xf>
    <xf numFmtId="1" fontId="6" fillId="0" borderId="5" xfId="7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14" fillId="0" borderId="5" xfId="7" applyFont="1" applyBorder="1" applyAlignment="1">
      <alignment horizontal="center" vertical="center" wrapText="1"/>
    </xf>
    <xf numFmtId="3" fontId="6" fillId="0" borderId="5" xfId="8" applyNumberFormat="1" applyFont="1" applyFill="1" applyBorder="1" applyAlignment="1">
      <alignment horizontal="center" vertical="center"/>
    </xf>
    <xf numFmtId="1" fontId="6" fillId="0" borderId="5" xfId="7" applyNumberFormat="1" applyFont="1" applyBorder="1" applyAlignment="1">
      <alignment horizontal="center" vertical="center"/>
    </xf>
    <xf numFmtId="3" fontId="6" fillId="0" borderId="5" xfId="8" applyNumberFormat="1" applyFont="1" applyFill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4" fillId="0" borderId="5" xfId="6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/>
    </xf>
    <xf numFmtId="3" fontId="6" fillId="0" borderId="5" xfId="0" applyNumberFormat="1" applyFont="1" applyBorder="1" applyAlignment="1">
      <alignment horizontal="center" vertical="center" wrapText="1"/>
    </xf>
    <xf numFmtId="1" fontId="6" fillId="0" borderId="5" xfId="10" applyNumberFormat="1" applyFont="1" applyBorder="1" applyAlignment="1">
      <alignment horizontal="center" vertical="center"/>
    </xf>
    <xf numFmtId="0" fontId="6" fillId="0" borderId="5" xfId="11" applyFont="1" applyBorder="1" applyAlignment="1">
      <alignment horizontal="center" vertical="center" wrapText="1"/>
    </xf>
    <xf numFmtId="4" fontId="6" fillId="0" borderId="5" xfId="12" applyNumberFormat="1" applyFont="1" applyBorder="1" applyAlignment="1">
      <alignment horizontal="center" vertical="center" wrapText="1"/>
    </xf>
    <xf numFmtId="167" fontId="6" fillId="0" borderId="5" xfId="6" applyNumberFormat="1" applyFont="1" applyBorder="1" applyAlignment="1">
      <alignment horizontal="center" vertical="center"/>
    </xf>
    <xf numFmtId="167" fontId="6" fillId="0" borderId="5" xfId="6" applyNumberFormat="1" applyFont="1" applyBorder="1" applyAlignment="1">
      <alignment horizontal="center" vertical="center" wrapText="1"/>
    </xf>
    <xf numFmtId="2" fontId="6" fillId="0" borderId="5" xfId="6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13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3" fontId="6" fillId="0" borderId="5" xfId="6" applyNumberFormat="1" applyFont="1" applyBorder="1" applyAlignment="1">
      <alignment horizontal="center" vertical="center"/>
    </xf>
    <xf numFmtId="4" fontId="6" fillId="0" borderId="5" xfId="14" applyNumberFormat="1" applyFont="1" applyFill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49" fontId="6" fillId="0" borderId="5" xfId="6" applyNumberFormat="1" applyFont="1" applyBorder="1" applyAlignment="1">
      <alignment horizontal="center" vertical="center" wrapText="1"/>
    </xf>
    <xf numFmtId="49" fontId="6" fillId="0" borderId="5" xfId="6" applyNumberFormat="1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/>
    </xf>
    <xf numFmtId="49" fontId="6" fillId="0" borderId="5" xfId="9" applyNumberFormat="1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 wrapText="1"/>
    </xf>
    <xf numFmtId="0" fontId="14" fillId="0" borderId="5" xfId="9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 wrapText="1" shrinkToFit="1"/>
    </xf>
    <xf numFmtId="4" fontId="6" fillId="0" borderId="5" xfId="9" applyNumberFormat="1" applyFont="1" applyBorder="1" applyAlignment="1">
      <alignment horizontal="center" vertical="center"/>
    </xf>
    <xf numFmtId="14" fontId="6" fillId="0" borderId="5" xfId="9" applyNumberFormat="1" applyFont="1" applyBorder="1" applyAlignment="1">
      <alignment horizontal="center" vertical="center" wrapText="1"/>
    </xf>
    <xf numFmtId="0" fontId="6" fillId="0" borderId="5" xfId="15" applyFont="1" applyBorder="1" applyAlignment="1">
      <alignment horizontal="center" vertical="center" wrapText="1"/>
    </xf>
    <xf numFmtId="49" fontId="6" fillId="0" borderId="5" xfId="9" applyNumberFormat="1" applyFont="1" applyBorder="1" applyAlignment="1">
      <alignment horizontal="center" vertical="center" wrapText="1"/>
    </xf>
    <xf numFmtId="0" fontId="6" fillId="0" borderId="5" xfId="16" applyFont="1" applyBorder="1" applyAlignment="1">
      <alignment horizontal="center" vertical="center" wrapText="1"/>
    </xf>
    <xf numFmtId="49" fontId="14" fillId="0" borderId="5" xfId="16" applyNumberFormat="1" applyFont="1" applyBorder="1" applyAlignment="1">
      <alignment horizontal="center" vertical="center" wrapText="1"/>
    </xf>
    <xf numFmtId="4" fontId="6" fillId="0" borderId="5" xfId="16" applyNumberFormat="1" applyFont="1" applyBorder="1" applyAlignment="1">
      <alignment horizontal="center" vertical="center" wrapText="1"/>
    </xf>
    <xf numFmtId="3" fontId="6" fillId="0" borderId="5" xfId="17" applyNumberFormat="1" applyFont="1" applyBorder="1" applyAlignment="1">
      <alignment horizontal="center" vertical="center" wrapText="1"/>
    </xf>
    <xf numFmtId="3" fontId="6" fillId="0" borderId="5" xfId="6" applyNumberFormat="1" applyFont="1" applyBorder="1" applyAlignment="1">
      <alignment horizontal="center" vertical="center" wrapText="1"/>
    </xf>
    <xf numFmtId="4" fontId="6" fillId="0" borderId="5" xfId="10" applyNumberFormat="1" applyFont="1" applyBorder="1" applyAlignment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4" fontId="6" fillId="0" borderId="5" xfId="14" applyNumberFormat="1" applyFont="1" applyFill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3" fontId="6" fillId="0" borderId="5" xfId="3" applyNumberFormat="1" applyFont="1" applyBorder="1" applyAlignment="1">
      <alignment horizontal="center" vertical="center" wrapText="1"/>
    </xf>
    <xf numFmtId="49" fontId="6" fillId="0" borderId="5" xfId="3" applyNumberFormat="1" applyFont="1" applyBorder="1" applyAlignment="1">
      <alignment horizontal="center" vertical="center"/>
    </xf>
    <xf numFmtId="4" fontId="6" fillId="0" borderId="5" xfId="3" applyNumberFormat="1" applyFont="1" applyBorder="1" applyAlignment="1">
      <alignment horizontal="center" vertical="center"/>
    </xf>
    <xf numFmtId="0" fontId="6" fillId="0" borderId="5" xfId="10" applyFont="1" applyBorder="1" applyAlignment="1">
      <alignment horizontal="center" vertical="center"/>
    </xf>
    <xf numFmtId="1" fontId="6" fillId="0" borderId="5" xfId="19" applyNumberFormat="1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/>
    </xf>
    <xf numFmtId="0" fontId="6" fillId="0" borderId="5" xfId="10" applyFont="1" applyBorder="1" applyAlignment="1">
      <alignment horizontal="center" vertical="center" wrapText="1"/>
    </xf>
    <xf numFmtId="4" fontId="6" fillId="0" borderId="5" xfId="6" applyNumberFormat="1" applyFont="1" applyBorder="1" applyAlignment="1">
      <alignment horizontal="center" vertical="center"/>
    </xf>
    <xf numFmtId="0" fontId="14" fillId="0" borderId="5" xfId="3" applyFont="1" applyBorder="1" applyAlignment="1">
      <alignment horizontal="center"/>
    </xf>
    <xf numFmtId="3" fontId="6" fillId="0" borderId="5" xfId="14" applyNumberFormat="1" applyFont="1" applyFill="1" applyBorder="1" applyAlignment="1">
      <alignment horizontal="center" vertical="center" wrapText="1"/>
    </xf>
    <xf numFmtId="4" fontId="6" fillId="0" borderId="5" xfId="18" applyNumberFormat="1" applyFont="1" applyBorder="1" applyAlignment="1">
      <alignment horizontal="center" vertical="center"/>
    </xf>
    <xf numFmtId="0" fontId="6" fillId="0" borderId="5" xfId="18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 shrinkToFit="1"/>
    </xf>
    <xf numFmtId="4" fontId="6" fillId="0" borderId="5" xfId="0" applyNumberFormat="1" applyFont="1" applyBorder="1" applyAlignment="1">
      <alignment horizontal="center" vertical="center" wrapText="1" shrinkToFit="1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2" applyNumberFormat="1" applyFont="1" applyBorder="1" applyAlignment="1">
      <alignment horizontal="center" vertical="center"/>
    </xf>
    <xf numFmtId="4" fontId="6" fillId="0" borderId="5" xfId="6" applyNumberFormat="1" applyFont="1" applyBorder="1" applyAlignment="1">
      <alignment horizontal="center" vertical="center" wrapText="1"/>
    </xf>
    <xf numFmtId="49" fontId="6" fillId="0" borderId="5" xfId="3" applyNumberFormat="1" applyFont="1" applyBorder="1" applyAlignment="1">
      <alignment horizontal="center" vertical="center" wrapText="1" shrinkToFit="1"/>
    </xf>
    <xf numFmtId="4" fontId="6" fillId="0" borderId="5" xfId="8" applyNumberFormat="1" applyFont="1" applyFill="1" applyBorder="1" applyAlignment="1">
      <alignment horizontal="center" vertical="center"/>
    </xf>
    <xf numFmtId="0" fontId="6" fillId="0" borderId="5" xfId="2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top" wrapText="1"/>
    </xf>
    <xf numFmtId="4" fontId="6" fillId="0" borderId="5" xfId="0" applyNumberFormat="1" applyFont="1" applyBorder="1" applyAlignment="1">
      <alignment horizontal="center" vertical="center" wrapText="1"/>
    </xf>
    <xf numFmtId="4" fontId="6" fillId="0" borderId="5" xfId="22" applyNumberFormat="1" applyFont="1" applyBorder="1" applyAlignment="1">
      <alignment horizontal="center" vertical="center"/>
    </xf>
    <xf numFmtId="49" fontId="14" fillId="0" borderId="5" xfId="12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5" xfId="23" applyFont="1" applyBorder="1" applyAlignment="1">
      <alignment horizontal="center" vertical="center" wrapText="1"/>
    </xf>
    <xf numFmtId="0" fontId="6" fillId="0" borderId="5" xfId="18" applyFont="1" applyBorder="1" applyAlignment="1">
      <alignment horizontal="center" vertical="center" wrapText="1" shrinkToFit="1"/>
    </xf>
    <xf numFmtId="167" fontId="6" fillId="0" borderId="5" xfId="24" applyNumberFormat="1" applyFont="1" applyBorder="1" applyAlignment="1">
      <alignment horizontal="center" vertical="center" wrapText="1"/>
    </xf>
    <xf numFmtId="1" fontId="6" fillId="0" borderId="5" xfId="10" applyNumberFormat="1" applyFont="1" applyBorder="1" applyAlignment="1">
      <alignment horizontal="center" vertical="center" wrapText="1"/>
    </xf>
    <xf numFmtId="167" fontId="6" fillId="0" borderId="5" xfId="5" applyNumberFormat="1" applyFont="1" applyBorder="1" applyAlignment="1">
      <alignment horizontal="center" vertical="center" wrapText="1"/>
    </xf>
    <xf numFmtId="0" fontId="6" fillId="0" borderId="5" xfId="25" applyFont="1" applyBorder="1" applyAlignment="1">
      <alignment horizontal="center" vertical="center" wrapText="1"/>
    </xf>
    <xf numFmtId="0" fontId="14" fillId="0" borderId="5" xfId="25" applyFont="1" applyBorder="1" applyAlignment="1">
      <alignment horizontal="center" vertical="center" wrapText="1"/>
    </xf>
    <xf numFmtId="4" fontId="6" fillId="0" borderId="5" xfId="1" applyNumberFormat="1" applyFont="1" applyFill="1" applyBorder="1" applyAlignment="1">
      <alignment horizontal="center" vertical="center" wrapText="1"/>
    </xf>
    <xf numFmtId="3" fontId="6" fillId="0" borderId="5" xfId="5" applyNumberFormat="1" applyFont="1" applyBorder="1" applyAlignment="1">
      <alignment horizontal="center" vertical="center" wrapText="1"/>
    </xf>
    <xf numFmtId="4" fontId="6" fillId="0" borderId="5" xfId="26" applyNumberFormat="1" applyFont="1" applyFill="1" applyBorder="1" applyAlignment="1">
      <alignment horizontal="center" vertical="center" wrapText="1"/>
    </xf>
    <xf numFmtId="167" fontId="6" fillId="0" borderId="5" xfId="27" applyNumberFormat="1" applyFont="1" applyBorder="1" applyAlignment="1">
      <alignment horizontal="center" vertical="center" wrapText="1"/>
    </xf>
    <xf numFmtId="4" fontId="6" fillId="0" borderId="5" xfId="28" applyNumberFormat="1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/>
    </xf>
    <xf numFmtId="167" fontId="18" fillId="0" borderId="5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49" fontId="6" fillId="0" borderId="5" xfId="3" applyNumberFormat="1" applyFont="1" applyBorder="1" applyAlignment="1">
      <alignment horizontal="center" vertical="center" wrapText="1"/>
    </xf>
    <xf numFmtId="49" fontId="14" fillId="0" borderId="5" xfId="6" applyNumberFormat="1" applyFont="1" applyBorder="1" applyAlignment="1">
      <alignment horizontal="center" vertical="center" wrapText="1"/>
    </xf>
    <xf numFmtId="49" fontId="6" fillId="0" borderId="5" xfId="16" applyNumberFormat="1" applyFont="1" applyBorder="1" applyAlignment="1">
      <alignment horizontal="center" vertical="center" wrapText="1"/>
    </xf>
    <xf numFmtId="3" fontId="6" fillId="0" borderId="5" xfId="10" applyNumberFormat="1" applyFont="1" applyBorder="1" applyAlignment="1">
      <alignment horizontal="center" vertical="center" wrapText="1"/>
    </xf>
    <xf numFmtId="4" fontId="6" fillId="0" borderId="5" xfId="10" applyNumberFormat="1" applyFont="1" applyBorder="1" applyAlignment="1">
      <alignment horizontal="center" vertical="center" wrapText="1"/>
    </xf>
    <xf numFmtId="164" fontId="6" fillId="0" borderId="5" xfId="6" applyNumberFormat="1" applyFont="1" applyBorder="1" applyAlignment="1">
      <alignment horizontal="center" vertical="center" wrapText="1"/>
    </xf>
    <xf numFmtId="1" fontId="6" fillId="0" borderId="5" xfId="29" applyNumberFormat="1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 wrapText="1"/>
    </xf>
    <xf numFmtId="4" fontId="6" fillId="0" borderId="5" xfId="8" applyNumberFormat="1" applyFont="1" applyFill="1" applyBorder="1" applyAlignment="1">
      <alignment horizontal="center" vertical="center" wrapText="1"/>
    </xf>
    <xf numFmtId="0" fontId="6" fillId="0" borderId="0" xfId="3" applyFont="1" applyAlignment="1">
      <alignment vertical="center"/>
    </xf>
    <xf numFmtId="3" fontId="6" fillId="0" borderId="5" xfId="3" applyNumberFormat="1" applyFont="1" applyBorder="1" applyAlignment="1">
      <alignment horizontal="center" vertical="center"/>
    </xf>
    <xf numFmtId="3" fontId="6" fillId="0" borderId="5" xfId="30" applyNumberFormat="1" applyFont="1" applyBorder="1" applyAlignment="1">
      <alignment horizontal="center" vertical="center" wrapText="1"/>
    </xf>
    <xf numFmtId="49" fontId="4" fillId="0" borderId="0" xfId="3" applyNumberFormat="1" applyFont="1" applyAlignment="1">
      <alignment vertical="center"/>
    </xf>
    <xf numFmtId="0" fontId="14" fillId="0" borderId="5" xfId="9" applyFont="1" applyBorder="1" applyAlignment="1">
      <alignment horizontal="center" vertical="center" wrapText="1"/>
    </xf>
    <xf numFmtId="0" fontId="6" fillId="0" borderId="5" xfId="4" applyFont="1" applyFill="1" applyBorder="1" applyAlignment="1" applyProtection="1">
      <alignment horizontal="center" vertical="center" wrapText="1"/>
    </xf>
    <xf numFmtId="167" fontId="6" fillId="0" borderId="5" xfId="31" applyNumberFormat="1" applyFont="1" applyBorder="1" applyAlignment="1">
      <alignment horizontal="center" vertical="center" wrapText="1"/>
    </xf>
    <xf numFmtId="0" fontId="6" fillId="0" borderId="0" xfId="5" applyFont="1" applyAlignment="1">
      <alignment horizontal="left"/>
    </xf>
    <xf numFmtId="4" fontId="6" fillId="0" borderId="5" xfId="32" applyNumberFormat="1" applyFont="1" applyFill="1" applyBorder="1" applyAlignment="1">
      <alignment horizontal="center" vertical="center"/>
    </xf>
    <xf numFmtId="2" fontId="6" fillId="0" borderId="5" xfId="9" applyNumberFormat="1" applyFont="1" applyBorder="1" applyAlignment="1">
      <alignment horizontal="center" vertical="center" wrapText="1"/>
    </xf>
    <xf numFmtId="0" fontId="6" fillId="0" borderId="5" xfId="29" applyFont="1" applyBorder="1" applyAlignment="1">
      <alignment horizontal="center" vertical="center" wrapText="1"/>
    </xf>
    <xf numFmtId="0" fontId="16" fillId="0" borderId="0" xfId="3" applyFont="1"/>
    <xf numFmtId="3" fontId="6" fillId="0" borderId="5" xfId="2" applyNumberFormat="1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 wrapText="1"/>
    </xf>
    <xf numFmtId="49" fontId="6" fillId="0" borderId="5" xfId="15" applyNumberFormat="1" applyFont="1" applyBorder="1" applyAlignment="1">
      <alignment horizontal="center" vertical="center" wrapText="1"/>
    </xf>
    <xf numFmtId="0" fontId="6" fillId="0" borderId="5" xfId="33" applyFont="1" applyBorder="1" applyAlignment="1">
      <alignment horizontal="center" vertical="center" wrapText="1"/>
    </xf>
    <xf numFmtId="0" fontId="14" fillId="0" borderId="5" xfId="18" applyFont="1" applyBorder="1" applyAlignment="1">
      <alignment horizontal="center" vertical="center" wrapText="1"/>
    </xf>
    <xf numFmtId="0" fontId="14" fillId="0" borderId="5" xfId="3" applyFont="1" applyBorder="1" applyAlignment="1">
      <alignment vertical="center" wrapText="1"/>
    </xf>
    <xf numFmtId="0" fontId="6" fillId="0" borderId="5" xfId="34" applyFont="1" applyBorder="1" applyAlignment="1">
      <alignment horizontal="center" vertical="center" wrapText="1"/>
    </xf>
    <xf numFmtId="0" fontId="20" fillId="0" borderId="0" xfId="3" applyFont="1"/>
    <xf numFmtId="3" fontId="6" fillId="0" borderId="5" xfId="34" applyNumberFormat="1" applyFont="1" applyBorder="1" applyAlignment="1">
      <alignment horizontal="center" vertical="center" wrapText="1"/>
    </xf>
    <xf numFmtId="3" fontId="6" fillId="0" borderId="5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4" fontId="6" fillId="0" borderId="5" xfId="35" applyNumberFormat="1" applyFont="1" applyBorder="1" applyAlignment="1">
      <alignment horizontal="center" vertical="center" wrapText="1"/>
    </xf>
    <xf numFmtId="0" fontId="6" fillId="0" borderId="7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 wrapText="1"/>
    </xf>
    <xf numFmtId="3" fontId="6" fillId="0" borderId="7" xfId="5" applyNumberFormat="1" applyFont="1" applyBorder="1" applyAlignment="1">
      <alignment horizontal="center" vertical="center"/>
    </xf>
    <xf numFmtId="4" fontId="6" fillId="0" borderId="7" xfId="5" applyNumberFormat="1" applyFont="1" applyBorder="1" applyAlignment="1">
      <alignment horizontal="center" vertical="center"/>
    </xf>
    <xf numFmtId="2" fontId="6" fillId="0" borderId="5" xfId="5" applyNumberFormat="1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 shrinkToFit="1"/>
    </xf>
    <xf numFmtId="167" fontId="6" fillId="0" borderId="5" xfId="10" applyNumberFormat="1" applyFont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 wrapText="1"/>
    </xf>
    <xf numFmtId="0" fontId="6" fillId="0" borderId="1" xfId="5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 shrinkToFit="1"/>
    </xf>
    <xf numFmtId="0" fontId="6" fillId="0" borderId="5" xfId="6" applyFont="1" applyBorder="1" applyAlignment="1">
      <alignment horizontal="center" vertical="center" wrapText="1" shrinkToFit="1"/>
    </xf>
    <xf numFmtId="4" fontId="6" fillId="0" borderId="5" xfId="36" applyNumberFormat="1" applyFont="1" applyFill="1" applyBorder="1" applyAlignment="1">
      <alignment horizontal="center" vertical="center" wrapText="1"/>
    </xf>
    <xf numFmtId="3" fontId="6" fillId="0" borderId="5" xfId="1" applyNumberFormat="1" applyFont="1" applyFill="1" applyBorder="1" applyAlignment="1">
      <alignment horizontal="center" vertical="center" wrapText="1"/>
    </xf>
    <xf numFmtId="3" fontId="6" fillId="0" borderId="5" xfId="37" applyNumberFormat="1" applyFont="1" applyFill="1" applyBorder="1" applyAlignment="1">
      <alignment horizontal="center" vertical="center" wrapText="1"/>
    </xf>
    <xf numFmtId="4" fontId="6" fillId="0" borderId="5" xfId="37" applyNumberFormat="1" applyFont="1" applyFill="1" applyBorder="1" applyAlignment="1">
      <alignment horizontal="center" vertical="center"/>
    </xf>
    <xf numFmtId="43" fontId="6" fillId="0" borderId="5" xfId="26" applyFont="1" applyFill="1" applyBorder="1" applyAlignment="1">
      <alignment horizontal="center" vertical="center" wrapText="1"/>
    </xf>
    <xf numFmtId="0" fontId="6" fillId="0" borderId="5" xfId="38" applyFont="1" applyFill="1" applyBorder="1" applyAlignment="1">
      <alignment horizontal="center" vertical="center" wrapText="1"/>
    </xf>
    <xf numFmtId="167" fontId="6" fillId="0" borderId="5" xfId="0" applyNumberFormat="1" applyFont="1" applyBorder="1" applyAlignment="1">
      <alignment horizontal="center" vertical="center" wrapText="1" shrinkToFit="1"/>
    </xf>
    <xf numFmtId="3" fontId="6" fillId="0" borderId="5" xfId="0" applyNumberFormat="1" applyFont="1" applyBorder="1" applyAlignment="1">
      <alignment horizontal="center" vertical="center" wrapText="1" shrinkToFit="1"/>
    </xf>
    <xf numFmtId="49" fontId="14" fillId="0" borderId="5" xfId="0" applyNumberFormat="1" applyFont="1" applyBorder="1" applyAlignment="1">
      <alignment horizontal="center" vertical="center" wrapText="1"/>
    </xf>
    <xf numFmtId="3" fontId="6" fillId="0" borderId="5" xfId="39" applyNumberFormat="1" applyFont="1" applyBorder="1" applyAlignment="1">
      <alignment horizontal="center" vertical="center" wrapText="1"/>
    </xf>
    <xf numFmtId="0" fontId="6" fillId="0" borderId="5" xfId="7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5" xfId="40" applyFont="1" applyBorder="1" applyAlignment="1">
      <alignment horizontal="center" vertical="center" wrapText="1"/>
    </xf>
    <xf numFmtId="4" fontId="6" fillId="0" borderId="5" xfId="41" applyNumberFormat="1" applyFont="1" applyBorder="1" applyAlignment="1">
      <alignment horizontal="center" vertical="center" wrapText="1"/>
    </xf>
    <xf numFmtId="0" fontId="6" fillId="0" borderId="5" xfId="42" applyFont="1" applyBorder="1" applyAlignment="1">
      <alignment horizontal="center" vertical="center" wrapText="1"/>
    </xf>
    <xf numFmtId="1" fontId="6" fillId="0" borderId="5" xfId="43" applyNumberFormat="1" applyFont="1" applyBorder="1" applyAlignment="1">
      <alignment horizontal="center" vertical="center"/>
    </xf>
    <xf numFmtId="0" fontId="6" fillId="0" borderId="5" xfId="44" applyFont="1" applyBorder="1" applyAlignment="1">
      <alignment horizontal="center" vertical="center" wrapText="1"/>
    </xf>
    <xf numFmtId="1" fontId="6" fillId="0" borderId="5" xfId="45" applyNumberFormat="1" applyFont="1" applyBorder="1" applyAlignment="1">
      <alignment horizontal="center" vertical="center"/>
    </xf>
    <xf numFmtId="0" fontId="6" fillId="0" borderId="5" xfId="46" applyFont="1" applyBorder="1" applyAlignment="1">
      <alignment horizontal="center" vertical="center" wrapText="1"/>
    </xf>
    <xf numFmtId="4" fontId="6" fillId="0" borderId="5" xfId="40" applyNumberFormat="1" applyFont="1" applyBorder="1" applyAlignment="1">
      <alignment horizontal="center" vertical="center"/>
    </xf>
    <xf numFmtId="0" fontId="6" fillId="0" borderId="5" xfId="47" applyFont="1" applyBorder="1" applyAlignment="1">
      <alignment horizontal="center" vertical="center" wrapText="1"/>
    </xf>
    <xf numFmtId="0" fontId="6" fillId="0" borderId="5" xfId="48" applyFont="1" applyBorder="1" applyAlignment="1">
      <alignment horizontal="center" vertical="center"/>
    </xf>
    <xf numFmtId="0" fontId="6" fillId="0" borderId="5" xfId="40" applyFont="1" applyBorder="1" applyAlignment="1">
      <alignment horizontal="center" vertical="center"/>
    </xf>
    <xf numFmtId="0" fontId="6" fillId="0" borderId="5" xfId="47" applyFont="1" applyBorder="1" applyAlignment="1">
      <alignment horizontal="center" vertical="center"/>
    </xf>
    <xf numFmtId="167" fontId="6" fillId="0" borderId="5" xfId="40" applyNumberFormat="1" applyFont="1" applyBorder="1" applyAlignment="1">
      <alignment horizontal="center" vertical="center"/>
    </xf>
    <xf numFmtId="0" fontId="6" fillId="0" borderId="5" xfId="42" applyFont="1" applyBorder="1" applyAlignment="1">
      <alignment horizontal="center" vertical="center"/>
    </xf>
    <xf numFmtId="49" fontId="6" fillId="0" borderId="5" xfId="40" applyNumberFormat="1" applyFont="1" applyBorder="1" applyAlignment="1">
      <alignment horizontal="center" vertical="center" wrapText="1"/>
    </xf>
    <xf numFmtId="0" fontId="6" fillId="0" borderId="7" xfId="40" applyFont="1" applyBorder="1" applyAlignment="1">
      <alignment horizontal="center" vertical="center" wrapText="1"/>
    </xf>
    <xf numFmtId="3" fontId="6" fillId="0" borderId="5" xfId="40" applyNumberFormat="1" applyFont="1" applyBorder="1" applyAlignment="1">
      <alignment horizontal="center" vertical="center" wrapText="1"/>
    </xf>
    <xf numFmtId="4" fontId="6" fillId="0" borderId="5" xfId="45" applyNumberFormat="1" applyFont="1" applyBorder="1" applyAlignment="1">
      <alignment horizontal="center" vertical="center"/>
    </xf>
    <xf numFmtId="167" fontId="6" fillId="0" borderId="5" xfId="45" applyNumberFormat="1" applyFont="1" applyBorder="1" applyAlignment="1">
      <alignment horizontal="center" vertical="center" wrapText="1"/>
    </xf>
    <xf numFmtId="0" fontId="6" fillId="0" borderId="5" xfId="45" applyFont="1" applyBorder="1" applyAlignment="1">
      <alignment horizontal="center" vertical="center"/>
    </xf>
    <xf numFmtId="4" fontId="6" fillId="0" borderId="5" xfId="42" applyNumberFormat="1" applyFont="1" applyBorder="1" applyAlignment="1">
      <alignment horizontal="center" vertical="center"/>
    </xf>
    <xf numFmtId="0" fontId="6" fillId="0" borderId="5" xfId="18" applyFont="1" applyBorder="1" applyAlignment="1">
      <alignment horizontal="center" vertical="center"/>
    </xf>
    <xf numFmtId="0" fontId="6" fillId="0" borderId="5" xfId="40" applyFont="1" applyBorder="1" applyAlignment="1">
      <alignment horizontal="center"/>
    </xf>
    <xf numFmtId="167" fontId="6" fillId="0" borderId="5" xfId="42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/>
    </xf>
    <xf numFmtId="17" fontId="6" fillId="0" borderId="5" xfId="3" applyNumberFormat="1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167" fontId="6" fillId="0" borderId="5" xfId="24" applyNumberFormat="1" applyFont="1" applyBorder="1" applyAlignment="1">
      <alignment horizontal="center" vertical="center"/>
    </xf>
    <xf numFmtId="167" fontId="6" fillId="0" borderId="5" xfId="43" applyNumberFormat="1" applyFont="1" applyBorder="1" applyAlignment="1">
      <alignment horizontal="center" vertical="center" wrapText="1"/>
    </xf>
    <xf numFmtId="167" fontId="6" fillId="0" borderId="5" xfId="19" applyNumberFormat="1" applyFont="1" applyBorder="1" applyAlignment="1">
      <alignment horizontal="center" vertical="center" wrapText="1"/>
    </xf>
    <xf numFmtId="0" fontId="8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6" fillId="0" borderId="1" xfId="3" applyFont="1" applyBorder="1" applyAlignment="1">
      <alignment horizontal="left" vertical="center"/>
    </xf>
    <xf numFmtId="0" fontId="6" fillId="0" borderId="2" xfId="3" applyFont="1" applyBorder="1" applyAlignment="1">
      <alignment horizontal="left" vertical="center"/>
    </xf>
    <xf numFmtId="0" fontId="6" fillId="0" borderId="3" xfId="3" applyFont="1" applyBorder="1" applyAlignment="1">
      <alignment horizontal="left" vertical="center"/>
    </xf>
    <xf numFmtId="0" fontId="9" fillId="0" borderId="1" xfId="3" applyFont="1" applyBorder="1" applyAlignment="1">
      <alignment horizontal="left" vertical="center" wrapText="1"/>
    </xf>
    <xf numFmtId="0" fontId="9" fillId="0" borderId="2" xfId="3" applyFont="1" applyBorder="1" applyAlignment="1">
      <alignment horizontal="left" vertical="center" wrapText="1"/>
    </xf>
    <xf numFmtId="0" fontId="9" fillId="0" borderId="3" xfId="3" applyFont="1" applyBorder="1" applyAlignment="1">
      <alignment horizontal="left" vertical="center" wrapText="1"/>
    </xf>
    <xf numFmtId="0" fontId="6" fillId="0" borderId="4" xfId="7" applyFont="1" applyBorder="1" applyAlignment="1">
      <alignment horizontal="center" vertical="center" textRotation="90" wrapText="1"/>
    </xf>
    <xf numFmtId="0" fontId="6" fillId="0" borderId="6" xfId="7" applyFont="1" applyBorder="1" applyAlignment="1">
      <alignment horizontal="center" vertical="center" textRotation="90" wrapText="1"/>
    </xf>
    <xf numFmtId="0" fontId="6" fillId="0" borderId="7" xfId="7" applyFont="1" applyBorder="1" applyAlignment="1">
      <alignment horizontal="center" vertical="center" textRotation="90" wrapText="1"/>
    </xf>
    <xf numFmtId="0" fontId="10" fillId="0" borderId="1" xfId="3" applyFont="1" applyBorder="1" applyAlignment="1">
      <alignment horizontal="left" vertical="center"/>
    </xf>
    <xf numFmtId="0" fontId="10" fillId="0" borderId="2" xfId="3" applyFont="1" applyBorder="1" applyAlignment="1">
      <alignment horizontal="left" vertical="center"/>
    </xf>
    <xf numFmtId="0" fontId="10" fillId="0" borderId="3" xfId="3" applyFont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center"/>
    </xf>
    <xf numFmtId="0" fontId="12" fillId="0" borderId="2" xfId="4" applyFont="1" applyFill="1" applyBorder="1" applyAlignment="1">
      <alignment horizontal="left" vertical="center"/>
    </xf>
    <xf numFmtId="0" fontId="12" fillId="0" borderId="3" xfId="4" applyFont="1" applyFill="1" applyBorder="1" applyAlignment="1">
      <alignment horizontal="left" vertical="center"/>
    </xf>
    <xf numFmtId="1" fontId="6" fillId="0" borderId="1" xfId="3" applyNumberFormat="1" applyFont="1" applyBorder="1" applyAlignment="1">
      <alignment horizontal="left" vertical="center"/>
    </xf>
    <xf numFmtId="1" fontId="6" fillId="0" borderId="2" xfId="3" applyNumberFormat="1" applyFont="1" applyBorder="1" applyAlignment="1">
      <alignment horizontal="left" vertical="center"/>
    </xf>
    <xf numFmtId="1" fontId="6" fillId="0" borderId="3" xfId="3" applyNumberFormat="1" applyFont="1" applyBorder="1" applyAlignment="1">
      <alignment horizontal="left" vertical="center"/>
    </xf>
    <xf numFmtId="4" fontId="15" fillId="0" borderId="8" xfId="3" applyNumberFormat="1" applyFont="1" applyBorder="1" applyAlignment="1">
      <alignment horizontal="right" vertical="center"/>
    </xf>
    <xf numFmtId="0" fontId="6" fillId="0" borderId="5" xfId="7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4" xfId="7" applyFont="1" applyBorder="1" applyAlignment="1">
      <alignment horizontal="center" vertical="center" wrapText="1"/>
    </xf>
    <xf numFmtId="0" fontId="6" fillId="0" borderId="7" xfId="7" applyFont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 wrapText="1"/>
    </xf>
    <xf numFmtId="0" fontId="6" fillId="0" borderId="3" xfId="7" applyFont="1" applyBorder="1" applyAlignment="1">
      <alignment horizontal="center" vertical="center" wrapText="1"/>
    </xf>
    <xf numFmtId="166" fontId="6" fillId="0" borderId="4" xfId="8" applyNumberFormat="1" applyFont="1" applyFill="1" applyBorder="1" applyAlignment="1">
      <alignment horizontal="center" vertical="center" wrapText="1"/>
    </xf>
    <xf numFmtId="166" fontId="6" fillId="0" borderId="7" xfId="8" applyNumberFormat="1" applyFont="1" applyFill="1" applyBorder="1" applyAlignment="1">
      <alignment horizontal="center" vertical="center" wrapText="1"/>
    </xf>
    <xf numFmtId="4" fontId="6" fillId="0" borderId="4" xfId="8" applyNumberFormat="1" applyFont="1" applyFill="1" applyBorder="1" applyAlignment="1">
      <alignment horizontal="center" vertical="center" wrapText="1"/>
    </xf>
    <xf numFmtId="4" fontId="6" fillId="0" borderId="7" xfId="8" applyNumberFormat="1" applyFont="1" applyFill="1" applyBorder="1" applyAlignment="1">
      <alignment horizontal="center" vertical="center" wrapText="1"/>
    </xf>
    <xf numFmtId="0" fontId="6" fillId="0" borderId="1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2" fillId="0" borderId="0" xfId="3" applyFill="1"/>
    <xf numFmtId="0" fontId="7" fillId="0" borderId="0" xfId="3" applyFont="1" applyFill="1"/>
    <xf numFmtId="0" fontId="6" fillId="0" borderId="0" xfId="5" applyFont="1" applyFill="1"/>
    <xf numFmtId="0" fontId="6" fillId="0" borderId="0" xfId="3" applyFont="1" applyFill="1" applyAlignment="1">
      <alignment horizontal="center" vertical="center"/>
    </xf>
    <xf numFmtId="0" fontId="6" fillId="0" borderId="4" xfId="6" applyFont="1" applyFill="1" applyBorder="1" applyAlignment="1">
      <alignment horizontal="center" vertical="center" textRotation="90" wrapText="1"/>
    </xf>
    <xf numFmtId="0" fontId="6" fillId="0" borderId="6" xfId="6" applyFont="1" applyFill="1" applyBorder="1" applyAlignment="1">
      <alignment horizontal="center" vertical="center" textRotation="90" wrapText="1"/>
    </xf>
    <xf numFmtId="0" fontId="6" fillId="0" borderId="7" xfId="6" applyFont="1" applyFill="1" applyBorder="1" applyAlignment="1">
      <alignment horizontal="center" vertical="center" textRotation="90" wrapText="1"/>
    </xf>
    <xf numFmtId="0" fontId="6" fillId="0" borderId="5" xfId="7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</cellXfs>
  <cellStyles count="49">
    <cellStyle name="Гиперссылка 2 3" xfId="4" xr:uid="{866B7657-5C09-4A3E-8A56-A7876F8ED1F6}"/>
    <cellStyle name="Обычный" xfId="0" builtinId="0"/>
    <cellStyle name="Обычный 10" xfId="23" xr:uid="{AA9D3E1D-E949-410F-B05F-75669AEE7C05}"/>
    <cellStyle name="Обычный 11 2 6 2 2 2 3" xfId="2" xr:uid="{A45F97EE-8FB1-46A0-AFB9-260A9584C105}"/>
    <cellStyle name="Обычный 11 2 6 2 2 3" xfId="40" xr:uid="{0BECE3C5-132E-4A89-B135-554FF9C0568A}"/>
    <cellStyle name="Обычный 11 2 6 2 2 3 2" xfId="3" xr:uid="{0DE74F2F-96AB-4508-B481-DE1079472BE3}"/>
    <cellStyle name="Обычный 11 2 6 2 2 7 3" xfId="17" xr:uid="{5C038F8E-82D0-4624-B7C6-82A3BC83DBA3}"/>
    <cellStyle name="Обычный 14" xfId="41" xr:uid="{51751DDB-2F13-4C88-88C2-45113BE8FCDA}"/>
    <cellStyle name="Обычный 14 2 2 2 2" xfId="16" xr:uid="{3E012391-3F4B-4DBC-8E35-7DB3BE65928A}"/>
    <cellStyle name="Обычный 14 2 7" xfId="12" xr:uid="{7C97EF2D-8DD7-45DC-9A8A-1937775D6828}"/>
    <cellStyle name="Обычный 2 2" xfId="5" xr:uid="{419C35AC-B8F7-4711-BC5E-FBBAFC02EE3B}"/>
    <cellStyle name="Обычный 2 2 10" xfId="18" xr:uid="{5E2E509D-6555-44C3-B977-5309C2D64782}"/>
    <cellStyle name="Обычный 2 2 2 14" xfId="6" xr:uid="{3572EF29-B280-4221-970D-A61106BD12EB}"/>
    <cellStyle name="Обычный 2 2 2 2 12" xfId="24" xr:uid="{FC9001BA-B0FF-4AB8-A8AF-DFD764ABF402}"/>
    <cellStyle name="Обычный 2 3" xfId="15" xr:uid="{AFD975CD-4633-4327-8607-EF1119912C8C}"/>
    <cellStyle name="Обычный 2 6" xfId="35" xr:uid="{12682152-E2AC-47A5-9204-194E0FF1B541}"/>
    <cellStyle name="Обычный 2 7" xfId="39" xr:uid="{E050A1B4-70B3-4053-A4F0-34EB841BAECD}"/>
    <cellStyle name="Обычный 3" xfId="42" xr:uid="{DEC66A50-AD6A-43E5-90DF-9216B881FBEB}"/>
    <cellStyle name="Обычный 3 10 10 2 2 2 2 3 10" xfId="43" xr:uid="{61C01E96-EC3E-43A0-AC83-4FD871694791}"/>
    <cellStyle name="Обычный 3 10 10 2 2 2 2 3 10 4" xfId="19" xr:uid="{5270FBD5-8749-45D0-8843-726F8BC4995A}"/>
    <cellStyle name="Обычный 3 10 10 2 2 2 2 3 10 5" xfId="31" xr:uid="{C0AE52F5-BEA4-4B32-AA0C-31159E47C1A4}"/>
    <cellStyle name="Обычный 3 10 10 2 2 2 2 3 5" xfId="45" xr:uid="{024E00F0-26C7-4B3E-9E6B-377161E58083}"/>
    <cellStyle name="Обычный 3 10 10 2 2 2 2 3 5 9" xfId="10" xr:uid="{313C6E75-03AE-43AB-B788-C2488D9A7F1F}"/>
    <cellStyle name="Обычный 3 17 3" xfId="22" xr:uid="{6BDA791F-ACD0-421E-9756-3BA2234C6ECF}"/>
    <cellStyle name="Обычный 3 23 2 3 3 3 2 3 2 3 3" xfId="29" xr:uid="{63D8D495-69D3-4300-8573-7DED454EC632}"/>
    <cellStyle name="Обычный 3 3 3 3 2 2 5" xfId="46" xr:uid="{3A8B108F-4A34-4E75-A79D-15DF36547343}"/>
    <cellStyle name="Обычный 3 3 3 3 2 2 5 7" xfId="11" xr:uid="{88373780-1E53-473F-8D54-F3657D1FBB1C}"/>
    <cellStyle name="Обычный 3 3 3 3 2 2 7" xfId="44" xr:uid="{DAD40FE8-F548-449E-84C3-7DD44F0E1884}"/>
    <cellStyle name="Обычный 3 3 3 3 2 2 7 4" xfId="20" xr:uid="{582FD4D9-A483-41E5-97C1-3BC09C5A851E}"/>
    <cellStyle name="Обычный 3 5 2 7 2 2 2 3 9" xfId="34" xr:uid="{1BE116D2-9DF0-426A-8E3A-AB497CBA2E61}"/>
    <cellStyle name="Обычный 3 6 2" xfId="48" xr:uid="{58675E3B-0AE6-493F-B783-FF58BF4C6650}"/>
    <cellStyle name="Обычный 3 6 2 12" xfId="21" xr:uid="{A4E3502A-B7FF-495E-8F3F-2577E39BE34C}"/>
    <cellStyle name="Обычный 3 7 2 7 14 2" xfId="27" xr:uid="{16244D42-F079-4076-8671-AD50B07F2CEC}"/>
    <cellStyle name="Обычный 3 7 2 7 4" xfId="47" xr:uid="{FAE03954-95AE-4518-A244-7A2DD2E09109}"/>
    <cellStyle name="Обычный 3 7 2 7 4 11" xfId="7" xr:uid="{67FD00D7-8102-455A-8E3C-47EE70F1B78D}"/>
    <cellStyle name="Обычный 3 9" xfId="9" xr:uid="{DC1CD567-9E63-4901-8575-7248D5E557F9}"/>
    <cellStyle name="Обычный 4 6" xfId="13" xr:uid="{852E37E0-5B83-4EB2-B26B-965121AC3BC1}"/>
    <cellStyle name="Обычный 4 8 3 3" xfId="30" xr:uid="{536E2202-D548-42D1-8378-EFD3F92A3184}"/>
    <cellStyle name="Обычный 5 3 2 2 7" xfId="33" xr:uid="{1E34997B-B446-4707-91A7-25A099254E2E}"/>
    <cellStyle name="Обычный 6" xfId="25" xr:uid="{33E22067-648E-4F59-B186-5871FD2EC09B}"/>
    <cellStyle name="Обычный 6 8" xfId="38" xr:uid="{CED60B91-E215-4F1F-A2E7-34DDC01D29C7}"/>
    <cellStyle name="Финансовый" xfId="1" builtinId="3"/>
    <cellStyle name="Финансовый 11 18" xfId="26" xr:uid="{1A107CF2-05E0-47EA-BC41-7EFB83648D62}"/>
    <cellStyle name="Финансовый 11 18 2" xfId="36" xr:uid="{6B5B78AB-FC08-42D6-9BD3-176B4E90C625}"/>
    <cellStyle name="Финансовый 2 2" xfId="32" xr:uid="{3806E2C1-DD07-4484-B5EF-6AB5DE590FAB}"/>
    <cellStyle name="Финансовый 2 2 2 19" xfId="28" xr:uid="{ADEC6069-D54C-4E21-8B1C-4FA1D6A16EC0}"/>
    <cellStyle name="Финансовый 2 3 3 2" xfId="37" xr:uid="{E0568DE4-99A4-4657-9349-4CD5EA5C5FBE}"/>
    <cellStyle name="Финансовый 2 5" xfId="8" xr:uid="{5EA882B5-D1F1-4288-95BB-8848C387EED4}"/>
    <cellStyle name="Финансовый 3" xfId="14" xr:uid="{03791E80-900F-4B10-A0FB-3EC1FB824C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2C8AA7-0A4F-4335-9705-986AB6802EAE}"/>
            </a:ext>
          </a:extLst>
        </xdr:cNvPr>
        <xdr:cNvSpPr txBox="1"/>
      </xdr:nvSpPr>
      <xdr:spPr>
        <a:xfrm>
          <a:off x="11698004" y="2814889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15FC02B-2673-49C1-88A6-A335D09A87CF}"/>
            </a:ext>
          </a:extLst>
        </xdr:cNvPr>
        <xdr:cNvSpPr txBox="1"/>
      </xdr:nvSpPr>
      <xdr:spPr>
        <a:xfrm>
          <a:off x="11698004" y="2814889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4F2B018-0DB8-4D60-8251-38F381265CC1}"/>
            </a:ext>
          </a:extLst>
        </xdr:cNvPr>
        <xdr:cNvSpPr txBox="1"/>
      </xdr:nvSpPr>
      <xdr:spPr>
        <a:xfrm>
          <a:off x="11698004" y="2814889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28AB2D6C-E6EC-4DED-992A-841808A69AA6}"/>
            </a:ext>
          </a:extLst>
        </xdr:cNvPr>
        <xdr:cNvSpPr txBox="1"/>
      </xdr:nvSpPr>
      <xdr:spPr>
        <a:xfrm>
          <a:off x="11698004" y="5648065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F5F28D01-799A-443D-853C-E56E3DF1BC7A}"/>
            </a:ext>
          </a:extLst>
        </xdr:cNvPr>
        <xdr:cNvSpPr txBox="1"/>
      </xdr:nvSpPr>
      <xdr:spPr>
        <a:xfrm>
          <a:off x="11698004" y="5648065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5CB3E66-014C-4554-BA78-1140679BEEFD}"/>
            </a:ext>
          </a:extLst>
        </xdr:cNvPr>
        <xdr:cNvSpPr txBox="1"/>
      </xdr:nvSpPr>
      <xdr:spPr>
        <a:xfrm>
          <a:off x="11698004" y="5648065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3EEF2112-5629-491E-BA2A-53D9CF774325}"/>
            </a:ext>
          </a:extLst>
        </xdr:cNvPr>
        <xdr:cNvSpPr txBox="1"/>
      </xdr:nvSpPr>
      <xdr:spPr>
        <a:xfrm>
          <a:off x="11698004" y="6278636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D67C0A57-06D6-4EC0-A945-21DCC25FD172}"/>
            </a:ext>
          </a:extLst>
        </xdr:cNvPr>
        <xdr:cNvSpPr txBox="1"/>
      </xdr:nvSpPr>
      <xdr:spPr>
        <a:xfrm>
          <a:off x="11698004" y="6278636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2E1F2F47-9D5B-417B-B47F-E28E051F9381}"/>
            </a:ext>
          </a:extLst>
        </xdr:cNvPr>
        <xdr:cNvSpPr txBox="1"/>
      </xdr:nvSpPr>
      <xdr:spPr>
        <a:xfrm>
          <a:off x="11698004" y="6278636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F7A5D351-FF27-43E3-8B0E-648CE6F00F7E}"/>
            </a:ext>
          </a:extLst>
        </xdr:cNvPr>
        <xdr:cNvSpPr txBox="1"/>
      </xdr:nvSpPr>
      <xdr:spPr>
        <a:xfrm>
          <a:off x="11698004" y="72281491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5F3DCD3-72E7-4794-BE79-AB50E12FE404}"/>
            </a:ext>
          </a:extLst>
        </xdr:cNvPr>
        <xdr:cNvSpPr txBox="1"/>
      </xdr:nvSpPr>
      <xdr:spPr>
        <a:xfrm>
          <a:off x="11698004" y="72281491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AA90B6EC-17D0-460C-94CC-BE2B86C70233}"/>
            </a:ext>
          </a:extLst>
        </xdr:cNvPr>
        <xdr:cNvSpPr txBox="1"/>
      </xdr:nvSpPr>
      <xdr:spPr>
        <a:xfrm>
          <a:off x="11698004" y="72281491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2C6C3292-6ADD-43E4-915A-B9909097CC5B}"/>
            </a:ext>
          </a:extLst>
        </xdr:cNvPr>
        <xdr:cNvSpPr txBox="1"/>
      </xdr:nvSpPr>
      <xdr:spPr>
        <a:xfrm>
          <a:off x="11698004" y="2814889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BF2B0282-8D4A-420D-8441-A316B1C6F66A}"/>
            </a:ext>
          </a:extLst>
        </xdr:cNvPr>
        <xdr:cNvSpPr txBox="1"/>
      </xdr:nvSpPr>
      <xdr:spPr>
        <a:xfrm>
          <a:off x="11698004" y="2814889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3BE739D-98B7-49E2-A1CA-F3C71D3770E0}"/>
            </a:ext>
          </a:extLst>
        </xdr:cNvPr>
        <xdr:cNvSpPr txBox="1"/>
      </xdr:nvSpPr>
      <xdr:spPr>
        <a:xfrm>
          <a:off x="11698004" y="2814889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3DDBF4D-254F-4469-B492-10C8ED91394D}"/>
            </a:ext>
          </a:extLst>
        </xdr:cNvPr>
        <xdr:cNvSpPr txBox="1"/>
      </xdr:nvSpPr>
      <xdr:spPr>
        <a:xfrm>
          <a:off x="11698004" y="5648065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B6C6383-EAAC-4937-A78F-72FF12F5C873}"/>
            </a:ext>
          </a:extLst>
        </xdr:cNvPr>
        <xdr:cNvSpPr txBox="1"/>
      </xdr:nvSpPr>
      <xdr:spPr>
        <a:xfrm>
          <a:off x="11698004" y="5648065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6548C760-1359-4249-B41E-A213EE6E2576}"/>
            </a:ext>
          </a:extLst>
        </xdr:cNvPr>
        <xdr:cNvSpPr txBox="1"/>
      </xdr:nvSpPr>
      <xdr:spPr>
        <a:xfrm>
          <a:off x="11698004" y="5648065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5583108-B1B8-41CD-9511-5B0478782824}"/>
            </a:ext>
          </a:extLst>
        </xdr:cNvPr>
        <xdr:cNvSpPr txBox="1"/>
      </xdr:nvSpPr>
      <xdr:spPr>
        <a:xfrm>
          <a:off x="11698004" y="6278636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EA0458E-1D62-4763-AD7B-4EE248AD7854}"/>
            </a:ext>
          </a:extLst>
        </xdr:cNvPr>
        <xdr:cNvSpPr txBox="1"/>
      </xdr:nvSpPr>
      <xdr:spPr>
        <a:xfrm>
          <a:off x="11698004" y="6278636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74B5D9AC-7A0C-40C3-9339-985070963F89}"/>
            </a:ext>
          </a:extLst>
        </xdr:cNvPr>
        <xdr:cNvSpPr txBox="1"/>
      </xdr:nvSpPr>
      <xdr:spPr>
        <a:xfrm>
          <a:off x="11698004" y="6278636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5D550A33-7930-497A-ACCF-B0144459CA84}"/>
            </a:ext>
          </a:extLst>
        </xdr:cNvPr>
        <xdr:cNvSpPr txBox="1"/>
      </xdr:nvSpPr>
      <xdr:spPr>
        <a:xfrm>
          <a:off x="11698004" y="72281491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BE97C71F-92DA-4F86-9B55-0C49ED5170AA}"/>
            </a:ext>
          </a:extLst>
        </xdr:cNvPr>
        <xdr:cNvSpPr txBox="1"/>
      </xdr:nvSpPr>
      <xdr:spPr>
        <a:xfrm>
          <a:off x="11698004" y="72281491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C995C026-3539-455A-9768-4D3C9DCCDE50}"/>
            </a:ext>
          </a:extLst>
        </xdr:cNvPr>
        <xdr:cNvSpPr txBox="1"/>
      </xdr:nvSpPr>
      <xdr:spPr>
        <a:xfrm>
          <a:off x="11698004" y="72281491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56</xdr:row>
      <xdr:rowOff>0</xdr:rowOff>
    </xdr:from>
    <xdr:ext cx="185194" cy="255111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08B9EC9B-F846-41F9-A576-DF21A1CD58AD}"/>
            </a:ext>
          </a:extLst>
        </xdr:cNvPr>
        <xdr:cNvSpPr txBox="1"/>
      </xdr:nvSpPr>
      <xdr:spPr>
        <a:xfrm>
          <a:off x="11698004" y="3134563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56</xdr:row>
      <xdr:rowOff>0</xdr:rowOff>
    </xdr:from>
    <xdr:ext cx="185194" cy="255111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3BC764D-84A0-4173-AD7E-13D3D5E15B39}"/>
            </a:ext>
          </a:extLst>
        </xdr:cNvPr>
        <xdr:cNvSpPr txBox="1"/>
      </xdr:nvSpPr>
      <xdr:spPr>
        <a:xfrm>
          <a:off x="11698004" y="3134563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56</xdr:row>
      <xdr:rowOff>0</xdr:rowOff>
    </xdr:from>
    <xdr:ext cx="185194" cy="255111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9284DAEF-143F-46E3-80DA-EA27F94587AA}"/>
            </a:ext>
          </a:extLst>
        </xdr:cNvPr>
        <xdr:cNvSpPr txBox="1"/>
      </xdr:nvSpPr>
      <xdr:spPr>
        <a:xfrm>
          <a:off x="11698004" y="3134563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96</xdr:row>
      <xdr:rowOff>0</xdr:rowOff>
    </xdr:from>
    <xdr:ext cx="185194" cy="255111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288E6F7-9488-442C-984A-77EBDBF88F9D}"/>
            </a:ext>
          </a:extLst>
        </xdr:cNvPr>
        <xdr:cNvSpPr txBox="1"/>
      </xdr:nvSpPr>
      <xdr:spPr>
        <a:xfrm>
          <a:off x="11698004" y="60094368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96</xdr:row>
      <xdr:rowOff>0</xdr:rowOff>
    </xdr:from>
    <xdr:ext cx="185194" cy="255111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04CDA71-9F81-4CA0-A99F-14870454B55E}"/>
            </a:ext>
          </a:extLst>
        </xdr:cNvPr>
        <xdr:cNvSpPr txBox="1"/>
      </xdr:nvSpPr>
      <xdr:spPr>
        <a:xfrm>
          <a:off x="11698004" y="60094368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96</xdr:row>
      <xdr:rowOff>0</xdr:rowOff>
    </xdr:from>
    <xdr:ext cx="185194" cy="255111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8888FBD-8187-4F20-B2EB-4A775DAC5659}"/>
            </a:ext>
          </a:extLst>
        </xdr:cNvPr>
        <xdr:cNvSpPr txBox="1"/>
      </xdr:nvSpPr>
      <xdr:spPr>
        <a:xfrm>
          <a:off x="11698004" y="60094368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108</xdr:row>
      <xdr:rowOff>0</xdr:rowOff>
    </xdr:from>
    <xdr:ext cx="185194" cy="255111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BE95BFF-C08C-4AD9-9300-E5C177AA9EBC}"/>
            </a:ext>
          </a:extLst>
        </xdr:cNvPr>
        <xdr:cNvSpPr txBox="1"/>
      </xdr:nvSpPr>
      <xdr:spPr>
        <a:xfrm>
          <a:off x="11698004" y="684556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108</xdr:row>
      <xdr:rowOff>0</xdr:rowOff>
    </xdr:from>
    <xdr:ext cx="185194" cy="255111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CACB09F-6954-4E9F-B3EC-4BE9BE119186}"/>
            </a:ext>
          </a:extLst>
        </xdr:cNvPr>
        <xdr:cNvSpPr txBox="1"/>
      </xdr:nvSpPr>
      <xdr:spPr>
        <a:xfrm>
          <a:off x="11698004" y="684556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108</xdr:row>
      <xdr:rowOff>0</xdr:rowOff>
    </xdr:from>
    <xdr:ext cx="185194" cy="255111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AEFD6C2F-C7E0-4729-9287-278476B44E90}"/>
            </a:ext>
          </a:extLst>
        </xdr:cNvPr>
        <xdr:cNvSpPr txBox="1"/>
      </xdr:nvSpPr>
      <xdr:spPr>
        <a:xfrm>
          <a:off x="11698004" y="684556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109</xdr:row>
      <xdr:rowOff>0</xdr:rowOff>
    </xdr:from>
    <xdr:ext cx="185194" cy="255111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7E9DFD06-8ACD-4F82-81D7-E362BAB5DB2A}"/>
            </a:ext>
          </a:extLst>
        </xdr:cNvPr>
        <xdr:cNvSpPr txBox="1"/>
      </xdr:nvSpPr>
      <xdr:spPr>
        <a:xfrm>
          <a:off x="11698004" y="69062803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109</xdr:row>
      <xdr:rowOff>0</xdr:rowOff>
    </xdr:from>
    <xdr:ext cx="185194" cy="255111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225F8CB1-E79B-4C25-A006-668F99DF648A}"/>
            </a:ext>
          </a:extLst>
        </xdr:cNvPr>
        <xdr:cNvSpPr txBox="1"/>
      </xdr:nvSpPr>
      <xdr:spPr>
        <a:xfrm>
          <a:off x="11698004" y="69062803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109</xdr:row>
      <xdr:rowOff>0</xdr:rowOff>
    </xdr:from>
    <xdr:ext cx="185194" cy="255111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3B9E061-474B-43CC-BC54-310EEE46B1B2}"/>
            </a:ext>
          </a:extLst>
        </xdr:cNvPr>
        <xdr:cNvSpPr txBox="1"/>
      </xdr:nvSpPr>
      <xdr:spPr>
        <a:xfrm>
          <a:off x="11698004" y="69062803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10B765F7-7749-4A13-9C14-A9CF2803D289}"/>
            </a:ext>
          </a:extLst>
        </xdr:cNvPr>
        <xdr:cNvSpPr txBox="1"/>
      </xdr:nvSpPr>
      <xdr:spPr>
        <a:xfrm>
          <a:off x="11698004" y="2799527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7228816-75B1-41A6-94A5-28C48E817425}"/>
            </a:ext>
          </a:extLst>
        </xdr:cNvPr>
        <xdr:cNvSpPr txBox="1"/>
      </xdr:nvSpPr>
      <xdr:spPr>
        <a:xfrm>
          <a:off x="11698004" y="2799527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7904316-026E-49F1-8143-EB7C4E3762DE}"/>
            </a:ext>
          </a:extLst>
        </xdr:cNvPr>
        <xdr:cNvSpPr txBox="1"/>
      </xdr:nvSpPr>
      <xdr:spPr>
        <a:xfrm>
          <a:off x="11698004" y="2799527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016CF02C-8E21-4A6D-93F9-59EE8B663944}"/>
            </a:ext>
          </a:extLst>
        </xdr:cNvPr>
        <xdr:cNvSpPr txBox="1"/>
      </xdr:nvSpPr>
      <xdr:spPr>
        <a:xfrm>
          <a:off x="11698004" y="5632704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90D370C-B3BB-44B6-82F8-F56986B4BEE1}"/>
            </a:ext>
          </a:extLst>
        </xdr:cNvPr>
        <xdr:cNvSpPr txBox="1"/>
      </xdr:nvSpPr>
      <xdr:spPr>
        <a:xfrm>
          <a:off x="11698004" y="5632704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437F568-B160-4E90-B232-17F110E429D2}"/>
            </a:ext>
          </a:extLst>
        </xdr:cNvPr>
        <xdr:cNvSpPr txBox="1"/>
      </xdr:nvSpPr>
      <xdr:spPr>
        <a:xfrm>
          <a:off x="11698004" y="5632704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0F4D8E1-05B2-4672-9A17-0ADE36C43D7E}"/>
            </a:ext>
          </a:extLst>
        </xdr:cNvPr>
        <xdr:cNvSpPr txBox="1"/>
      </xdr:nvSpPr>
      <xdr:spPr>
        <a:xfrm>
          <a:off x="11698004" y="626327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BA354675-2DC7-4E28-B55E-A281366DBA84}"/>
            </a:ext>
          </a:extLst>
        </xdr:cNvPr>
        <xdr:cNvSpPr txBox="1"/>
      </xdr:nvSpPr>
      <xdr:spPr>
        <a:xfrm>
          <a:off x="11698004" y="626327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4E836B0E-17B3-4122-99C7-D41D7C7D5B60}"/>
            </a:ext>
          </a:extLst>
        </xdr:cNvPr>
        <xdr:cNvSpPr txBox="1"/>
      </xdr:nvSpPr>
      <xdr:spPr>
        <a:xfrm>
          <a:off x="11698004" y="626327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81A320F8-8ABC-4748-A827-92DE7EDE408D}"/>
            </a:ext>
          </a:extLst>
        </xdr:cNvPr>
        <xdr:cNvSpPr txBox="1"/>
      </xdr:nvSpPr>
      <xdr:spPr>
        <a:xfrm>
          <a:off x="11698004" y="7201082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060E5D53-9CB2-45C7-9A5B-D837E2633B38}"/>
            </a:ext>
          </a:extLst>
        </xdr:cNvPr>
        <xdr:cNvSpPr txBox="1"/>
      </xdr:nvSpPr>
      <xdr:spPr>
        <a:xfrm>
          <a:off x="11698004" y="7201082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D765B2E2-7BC0-495A-ACA7-AECD64166398}"/>
            </a:ext>
          </a:extLst>
        </xdr:cNvPr>
        <xdr:cNvSpPr txBox="1"/>
      </xdr:nvSpPr>
      <xdr:spPr>
        <a:xfrm>
          <a:off x="11698004" y="7201082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CB1B307-F3E9-408B-B1F5-F6A018860C78}"/>
            </a:ext>
          </a:extLst>
        </xdr:cNvPr>
        <xdr:cNvSpPr txBox="1"/>
      </xdr:nvSpPr>
      <xdr:spPr>
        <a:xfrm>
          <a:off x="11698004" y="2799527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8F72103-03EB-4C08-9C7A-9958A75F8187}"/>
            </a:ext>
          </a:extLst>
        </xdr:cNvPr>
        <xdr:cNvSpPr txBox="1"/>
      </xdr:nvSpPr>
      <xdr:spPr>
        <a:xfrm>
          <a:off x="11698004" y="2799527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51</xdr:row>
      <xdr:rowOff>0</xdr:rowOff>
    </xdr:from>
    <xdr:ext cx="185194" cy="255111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F07CE329-067D-41AA-BE16-70BB36203634}"/>
            </a:ext>
          </a:extLst>
        </xdr:cNvPr>
        <xdr:cNvSpPr txBox="1"/>
      </xdr:nvSpPr>
      <xdr:spPr>
        <a:xfrm>
          <a:off x="11698004" y="2799527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475699E-0D24-4DBD-80C4-B71C1F235B45}"/>
            </a:ext>
          </a:extLst>
        </xdr:cNvPr>
        <xdr:cNvSpPr txBox="1"/>
      </xdr:nvSpPr>
      <xdr:spPr>
        <a:xfrm>
          <a:off x="11698004" y="5632704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5E6D1177-CB4C-4D16-B3E1-38CF6D915D82}"/>
            </a:ext>
          </a:extLst>
        </xdr:cNvPr>
        <xdr:cNvSpPr txBox="1"/>
      </xdr:nvSpPr>
      <xdr:spPr>
        <a:xfrm>
          <a:off x="11698004" y="5632704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91</xdr:row>
      <xdr:rowOff>0</xdr:rowOff>
    </xdr:from>
    <xdr:ext cx="185194" cy="255111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9D40D022-F3C2-4423-83A5-717CAEFF2347}"/>
            </a:ext>
          </a:extLst>
        </xdr:cNvPr>
        <xdr:cNvSpPr txBox="1"/>
      </xdr:nvSpPr>
      <xdr:spPr>
        <a:xfrm>
          <a:off x="11698004" y="5632704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00106A6-BE98-4844-9D9F-033C0681BBDB}"/>
            </a:ext>
          </a:extLst>
        </xdr:cNvPr>
        <xdr:cNvSpPr txBox="1"/>
      </xdr:nvSpPr>
      <xdr:spPr>
        <a:xfrm>
          <a:off x="11698004" y="626327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6F3DFD7-34D7-486E-B605-C93C1B375918}"/>
            </a:ext>
          </a:extLst>
        </xdr:cNvPr>
        <xdr:cNvSpPr txBox="1"/>
      </xdr:nvSpPr>
      <xdr:spPr>
        <a:xfrm>
          <a:off x="11698004" y="626327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100</xdr:row>
      <xdr:rowOff>0</xdr:rowOff>
    </xdr:from>
    <xdr:ext cx="185194" cy="255111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6A2BAD2-6569-4A4B-871C-2C4C93C1D183}"/>
            </a:ext>
          </a:extLst>
        </xdr:cNvPr>
        <xdr:cNvSpPr txBox="1"/>
      </xdr:nvSpPr>
      <xdr:spPr>
        <a:xfrm>
          <a:off x="11698004" y="62632742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3667E9A-6EDA-446C-8B18-E967FFA35F4E}"/>
            </a:ext>
          </a:extLst>
        </xdr:cNvPr>
        <xdr:cNvSpPr txBox="1"/>
      </xdr:nvSpPr>
      <xdr:spPr>
        <a:xfrm>
          <a:off x="11698004" y="7201082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F8D1F1A-7365-465D-A36D-573355AE8E4E}"/>
            </a:ext>
          </a:extLst>
        </xdr:cNvPr>
        <xdr:cNvSpPr txBox="1"/>
      </xdr:nvSpPr>
      <xdr:spPr>
        <a:xfrm>
          <a:off x="11698004" y="7201082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113</xdr:row>
      <xdr:rowOff>0</xdr:rowOff>
    </xdr:from>
    <xdr:ext cx="185194" cy="255111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6DE9DFC6-6025-4B0F-811D-0DE554FFCDAB}"/>
            </a:ext>
          </a:extLst>
        </xdr:cNvPr>
        <xdr:cNvSpPr txBox="1"/>
      </xdr:nvSpPr>
      <xdr:spPr>
        <a:xfrm>
          <a:off x="11698004" y="7201082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56</xdr:row>
      <xdr:rowOff>0</xdr:rowOff>
    </xdr:from>
    <xdr:ext cx="185194" cy="255111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0096424-E366-44BC-A9CE-8624B178963B}"/>
            </a:ext>
          </a:extLst>
        </xdr:cNvPr>
        <xdr:cNvSpPr txBox="1"/>
      </xdr:nvSpPr>
      <xdr:spPr>
        <a:xfrm>
          <a:off x="11698004" y="31192013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56</xdr:row>
      <xdr:rowOff>0</xdr:rowOff>
    </xdr:from>
    <xdr:ext cx="185194" cy="255111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199B995E-0066-40F6-9F41-9FEBF9AFCA32}"/>
            </a:ext>
          </a:extLst>
        </xdr:cNvPr>
        <xdr:cNvSpPr txBox="1"/>
      </xdr:nvSpPr>
      <xdr:spPr>
        <a:xfrm>
          <a:off x="11698004" y="31192013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56</xdr:row>
      <xdr:rowOff>0</xdr:rowOff>
    </xdr:from>
    <xdr:ext cx="185194" cy="255111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6DDEF39-367A-443E-AB68-E5BBE8B3D81C}"/>
            </a:ext>
          </a:extLst>
        </xdr:cNvPr>
        <xdr:cNvSpPr txBox="1"/>
      </xdr:nvSpPr>
      <xdr:spPr>
        <a:xfrm>
          <a:off x="11698004" y="31192013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96</xdr:row>
      <xdr:rowOff>0</xdr:rowOff>
    </xdr:from>
    <xdr:ext cx="185194" cy="255111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F01A19BB-EA03-4C1F-B426-7DF7BF684F39}"/>
            </a:ext>
          </a:extLst>
        </xdr:cNvPr>
        <xdr:cNvSpPr txBox="1"/>
      </xdr:nvSpPr>
      <xdr:spPr>
        <a:xfrm>
          <a:off x="11698004" y="5994074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96</xdr:row>
      <xdr:rowOff>0</xdr:rowOff>
    </xdr:from>
    <xdr:ext cx="185194" cy="255111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A18E5B03-F8F5-46E5-A184-994327AC5FEA}"/>
            </a:ext>
          </a:extLst>
        </xdr:cNvPr>
        <xdr:cNvSpPr txBox="1"/>
      </xdr:nvSpPr>
      <xdr:spPr>
        <a:xfrm>
          <a:off x="11698004" y="5994074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96</xdr:row>
      <xdr:rowOff>0</xdr:rowOff>
    </xdr:from>
    <xdr:ext cx="185194" cy="255111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E17ABE7-8508-4CEB-AA5F-1DF87E0A35D9}"/>
            </a:ext>
          </a:extLst>
        </xdr:cNvPr>
        <xdr:cNvSpPr txBox="1"/>
      </xdr:nvSpPr>
      <xdr:spPr>
        <a:xfrm>
          <a:off x="11698004" y="59940749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108</xdr:row>
      <xdr:rowOff>0</xdr:rowOff>
    </xdr:from>
    <xdr:ext cx="185194" cy="255111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D9172B84-44E9-4D8D-93B8-E68201C02070}"/>
            </a:ext>
          </a:extLst>
        </xdr:cNvPr>
        <xdr:cNvSpPr txBox="1"/>
      </xdr:nvSpPr>
      <xdr:spPr>
        <a:xfrm>
          <a:off x="11698004" y="68338598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108</xdr:row>
      <xdr:rowOff>0</xdr:rowOff>
    </xdr:from>
    <xdr:ext cx="185194" cy="255111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53BEF2D-0F43-4C29-9C61-96B3B6E5E38D}"/>
            </a:ext>
          </a:extLst>
        </xdr:cNvPr>
        <xdr:cNvSpPr txBox="1"/>
      </xdr:nvSpPr>
      <xdr:spPr>
        <a:xfrm>
          <a:off x="11698004" y="68338598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108</xdr:row>
      <xdr:rowOff>0</xdr:rowOff>
    </xdr:from>
    <xdr:ext cx="185194" cy="255111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6A16E75-A8A5-4624-9F7F-07C6EC57B18B}"/>
            </a:ext>
          </a:extLst>
        </xdr:cNvPr>
        <xdr:cNvSpPr txBox="1"/>
      </xdr:nvSpPr>
      <xdr:spPr>
        <a:xfrm>
          <a:off x="11698004" y="68338598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109</xdr:row>
      <xdr:rowOff>0</xdr:rowOff>
    </xdr:from>
    <xdr:ext cx="185194" cy="255111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947BE528-13A4-4B1F-B10E-A5F48A54E464}"/>
            </a:ext>
          </a:extLst>
        </xdr:cNvPr>
        <xdr:cNvSpPr txBox="1"/>
      </xdr:nvSpPr>
      <xdr:spPr>
        <a:xfrm>
          <a:off x="11698004" y="6894576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109</xdr:row>
      <xdr:rowOff>0</xdr:rowOff>
    </xdr:from>
    <xdr:ext cx="185194" cy="255111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F897EC99-6DAD-489E-B3D6-0ECBDB3405D6}"/>
            </a:ext>
          </a:extLst>
        </xdr:cNvPr>
        <xdr:cNvSpPr txBox="1"/>
      </xdr:nvSpPr>
      <xdr:spPr>
        <a:xfrm>
          <a:off x="11698004" y="6894576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12</xdr:col>
      <xdr:colOff>96097</xdr:colOff>
      <xdr:row>109</xdr:row>
      <xdr:rowOff>0</xdr:rowOff>
    </xdr:from>
    <xdr:ext cx="185194" cy="255111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284EDD28-3E36-4DA6-8783-18CDE73889C6}"/>
            </a:ext>
          </a:extLst>
        </xdr:cNvPr>
        <xdr:cNvSpPr txBox="1"/>
      </xdr:nvSpPr>
      <xdr:spPr>
        <a:xfrm>
          <a:off x="11698004" y="68945760"/>
          <a:ext cx="185194" cy="255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z@severavtodo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CD943-2B14-4189-A951-D5068B8F303B}">
  <dimension ref="A3:LE127"/>
  <sheetViews>
    <sheetView tabSelected="1" view="pageBreakPreview" zoomScaleNormal="100" zoomScaleSheetLayoutView="100" workbookViewId="0">
      <selection sqref="A1:XFD1"/>
    </sheetView>
  </sheetViews>
  <sheetFormatPr defaultColWidth="8.8984375" defaultRowHeight="14.4" outlineLevelCol="1" x14ac:dyDescent="0.3"/>
  <cols>
    <col min="1" max="1" width="5.3984375" style="231" customWidth="1"/>
    <col min="2" max="2" width="9" style="2" customWidth="1" outlineLevel="1"/>
    <col min="3" max="3" width="10.3984375" style="3" customWidth="1" outlineLevel="1"/>
    <col min="4" max="4" width="22.59765625" style="1" customWidth="1"/>
    <col min="5" max="5" width="11.796875" style="4" customWidth="1" outlineLevel="1"/>
    <col min="6" max="6" width="6.296875" style="3" customWidth="1" outlineLevel="1"/>
    <col min="7" max="7" width="6.59765625" style="3" customWidth="1"/>
    <col min="8" max="8" width="12.09765625" style="3" customWidth="1"/>
    <col min="9" max="9" width="10.296875" style="5" customWidth="1" outlineLevel="1"/>
    <col min="10" max="10" width="12.8984375" style="5" customWidth="1" outlineLevel="1"/>
    <col min="11" max="11" width="14.3984375" style="6" customWidth="1"/>
    <col min="12" max="12" width="12.09765625" style="2" customWidth="1"/>
    <col min="13" max="13" width="10.8984375" style="2" customWidth="1" outlineLevel="1"/>
    <col min="14" max="14" width="10.69921875" style="9" customWidth="1"/>
    <col min="15" max="15" width="9.8984375" style="9" customWidth="1" outlineLevel="1"/>
    <col min="16" max="16" width="9.296875" style="1" customWidth="1"/>
    <col min="17" max="16384" width="8.8984375" style="7"/>
  </cols>
  <sheetData>
    <row r="3" spans="1:16" s="8" customFormat="1" ht="13.85" customHeight="1" x14ac:dyDescent="0.3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90"/>
      <c r="O3" s="190"/>
      <c r="P3" s="189"/>
    </row>
    <row r="4" spans="1:16" ht="13" customHeight="1" x14ac:dyDescent="0.3">
      <c r="A4" s="189" t="s">
        <v>272</v>
      </c>
      <c r="B4" s="189"/>
      <c r="C4" s="189"/>
      <c r="D4" s="189"/>
      <c r="E4" s="189"/>
      <c r="F4" s="189"/>
      <c r="G4" s="189"/>
      <c r="H4" s="189"/>
      <c r="I4" s="189"/>
      <c r="J4" s="189"/>
      <c r="K4" s="189"/>
      <c r="L4" s="189"/>
      <c r="M4" s="189"/>
      <c r="N4" s="190"/>
      <c r="O4" s="190"/>
      <c r="P4" s="189"/>
    </row>
    <row r="5" spans="1:16" ht="11.95" customHeight="1" x14ac:dyDescent="0.3">
      <c r="A5" s="223"/>
      <c r="B5" s="7"/>
      <c r="C5" s="191" t="s">
        <v>1</v>
      </c>
      <c r="D5" s="192"/>
      <c r="E5" s="192"/>
      <c r="F5" s="192"/>
      <c r="G5" s="193"/>
      <c r="H5" s="191" t="s">
        <v>2</v>
      </c>
      <c r="I5" s="192"/>
      <c r="J5" s="192"/>
      <c r="K5" s="192"/>
      <c r="L5" s="192"/>
      <c r="M5" s="193"/>
      <c r="P5" s="9"/>
    </row>
    <row r="6" spans="1:16" s="8" customFormat="1" ht="13.85" customHeight="1" x14ac:dyDescent="0.3">
      <c r="A6" s="224"/>
      <c r="C6" s="191" t="s">
        <v>3</v>
      </c>
      <c r="D6" s="192"/>
      <c r="E6" s="192"/>
      <c r="F6" s="192"/>
      <c r="G6" s="193"/>
      <c r="H6" s="194" t="s">
        <v>4</v>
      </c>
      <c r="I6" s="195"/>
      <c r="J6" s="195"/>
      <c r="K6" s="195"/>
      <c r="L6" s="195"/>
      <c r="M6" s="196"/>
      <c r="N6" s="9"/>
      <c r="O6" s="9"/>
      <c r="P6" s="9"/>
    </row>
    <row r="7" spans="1:16" s="8" customFormat="1" ht="13.85" customHeight="1" x14ac:dyDescent="0.3">
      <c r="A7" s="224"/>
      <c r="C7" s="191" t="s">
        <v>5</v>
      </c>
      <c r="D7" s="192"/>
      <c r="E7" s="192"/>
      <c r="F7" s="192"/>
      <c r="G7" s="193"/>
      <c r="H7" s="200" t="s">
        <v>6</v>
      </c>
      <c r="I7" s="201"/>
      <c r="J7" s="201"/>
      <c r="K7" s="201"/>
      <c r="L7" s="201"/>
      <c r="M7" s="202"/>
      <c r="N7" s="9"/>
      <c r="O7" s="9"/>
      <c r="P7" s="9"/>
    </row>
    <row r="8" spans="1:16" s="10" customFormat="1" ht="11.95" customHeight="1" x14ac:dyDescent="0.25">
      <c r="A8" s="225"/>
      <c r="C8" s="191" t="s">
        <v>7</v>
      </c>
      <c r="D8" s="192"/>
      <c r="E8" s="192"/>
      <c r="F8" s="192"/>
      <c r="G8" s="193"/>
      <c r="H8" s="203" t="s">
        <v>8</v>
      </c>
      <c r="I8" s="204"/>
      <c r="J8" s="204"/>
      <c r="K8" s="204"/>
      <c r="L8" s="204"/>
      <c r="M8" s="205"/>
      <c r="N8" s="9"/>
      <c r="O8" s="9"/>
      <c r="P8" s="9"/>
    </row>
    <row r="9" spans="1:16" s="10" customFormat="1" ht="10.95" customHeight="1" x14ac:dyDescent="0.25">
      <c r="A9" s="225"/>
      <c r="C9" s="191" t="s">
        <v>9</v>
      </c>
      <c r="D9" s="192"/>
      <c r="E9" s="192"/>
      <c r="F9" s="192"/>
      <c r="G9" s="193"/>
      <c r="H9" s="206">
        <v>8602257512</v>
      </c>
      <c r="I9" s="207"/>
      <c r="J9" s="207"/>
      <c r="K9" s="207"/>
      <c r="L9" s="207"/>
      <c r="M9" s="208"/>
      <c r="N9" s="11"/>
      <c r="O9" s="11"/>
      <c r="P9" s="12"/>
    </row>
    <row r="10" spans="1:16" s="10" customFormat="1" ht="13.25" customHeight="1" x14ac:dyDescent="0.25">
      <c r="A10" s="225"/>
      <c r="C10" s="191" t="s">
        <v>10</v>
      </c>
      <c r="D10" s="192"/>
      <c r="E10" s="192"/>
      <c r="F10" s="192"/>
      <c r="G10" s="193"/>
      <c r="H10" s="206">
        <v>860201001</v>
      </c>
      <c r="I10" s="207"/>
      <c r="J10" s="207"/>
      <c r="K10" s="207"/>
      <c r="L10" s="207"/>
      <c r="M10" s="208"/>
      <c r="N10" s="11"/>
      <c r="O10" s="11"/>
      <c r="P10" s="12"/>
    </row>
    <row r="11" spans="1:16" s="10" customFormat="1" ht="11.55" customHeight="1" x14ac:dyDescent="0.25">
      <c r="A11" s="225"/>
      <c r="C11" s="191" t="s">
        <v>11</v>
      </c>
      <c r="D11" s="192"/>
      <c r="E11" s="192"/>
      <c r="F11" s="192"/>
      <c r="G11" s="193"/>
      <c r="H11" s="191">
        <v>71136000000</v>
      </c>
      <c r="I11" s="192"/>
      <c r="J11" s="192"/>
      <c r="K11" s="192"/>
      <c r="L11" s="192"/>
      <c r="M11" s="193"/>
      <c r="N11" s="13"/>
      <c r="O11" s="13"/>
      <c r="P11" s="13"/>
    </row>
    <row r="12" spans="1:16" s="10" customFormat="1" ht="11.55" customHeight="1" x14ac:dyDescent="0.25">
      <c r="A12" s="226"/>
      <c r="B12" s="12"/>
      <c r="C12" s="12"/>
      <c r="D12" s="9"/>
      <c r="E12" s="14"/>
      <c r="F12" s="209"/>
      <c r="G12" s="209"/>
      <c r="H12" s="209"/>
      <c r="I12" s="209"/>
      <c r="J12" s="209"/>
      <c r="K12" s="209"/>
      <c r="L12" s="9"/>
      <c r="M12" s="9"/>
      <c r="N12" s="9"/>
      <c r="O12" s="9"/>
      <c r="P12" s="9"/>
    </row>
    <row r="13" spans="1:16" s="10" customFormat="1" ht="11.95" customHeight="1" x14ac:dyDescent="0.25">
      <c r="A13" s="227" t="s">
        <v>13</v>
      </c>
      <c r="B13" s="197" t="s">
        <v>14</v>
      </c>
      <c r="C13" s="197" t="s">
        <v>15</v>
      </c>
      <c r="D13" s="220" t="s">
        <v>16</v>
      </c>
      <c r="E13" s="221"/>
      <c r="F13" s="221"/>
      <c r="G13" s="221"/>
      <c r="H13" s="221"/>
      <c r="I13" s="221"/>
      <c r="J13" s="221"/>
      <c r="K13" s="221"/>
      <c r="L13" s="221"/>
      <c r="M13" s="222"/>
      <c r="N13" s="210" t="s">
        <v>17</v>
      </c>
      <c r="O13" s="210" t="s">
        <v>18</v>
      </c>
      <c r="P13" s="211" t="s">
        <v>19</v>
      </c>
    </row>
    <row r="14" spans="1:16" s="10" customFormat="1" ht="41.65" customHeight="1" x14ac:dyDescent="0.25">
      <c r="A14" s="228"/>
      <c r="B14" s="198"/>
      <c r="C14" s="198"/>
      <c r="D14" s="212" t="s">
        <v>20</v>
      </c>
      <c r="E14" s="212" t="s">
        <v>21</v>
      </c>
      <c r="F14" s="214" t="s">
        <v>22</v>
      </c>
      <c r="G14" s="215"/>
      <c r="H14" s="216" t="s">
        <v>23</v>
      </c>
      <c r="I14" s="214" t="s">
        <v>24</v>
      </c>
      <c r="J14" s="215"/>
      <c r="K14" s="218" t="s">
        <v>25</v>
      </c>
      <c r="L14" s="214" t="s">
        <v>26</v>
      </c>
      <c r="M14" s="215"/>
      <c r="N14" s="210"/>
      <c r="O14" s="210"/>
      <c r="P14" s="211"/>
    </row>
    <row r="15" spans="1:16" s="10" customFormat="1" ht="73.150000000000006" customHeight="1" x14ac:dyDescent="0.25">
      <c r="A15" s="229"/>
      <c r="B15" s="199"/>
      <c r="C15" s="199"/>
      <c r="D15" s="213"/>
      <c r="E15" s="213"/>
      <c r="F15" s="157" t="s">
        <v>27</v>
      </c>
      <c r="G15" s="15" t="s">
        <v>12</v>
      </c>
      <c r="H15" s="217"/>
      <c r="I15" s="16" t="s">
        <v>28</v>
      </c>
      <c r="J15" s="157" t="s">
        <v>12</v>
      </c>
      <c r="K15" s="219"/>
      <c r="L15" s="157" t="s">
        <v>29</v>
      </c>
      <c r="M15" s="157" t="s">
        <v>30</v>
      </c>
      <c r="N15" s="210"/>
      <c r="O15" s="157" t="s">
        <v>31</v>
      </c>
      <c r="P15" s="211"/>
    </row>
    <row r="16" spans="1:16" s="10" customFormat="1" ht="14.4" customHeight="1" x14ac:dyDescent="0.25">
      <c r="A16" s="230">
        <v>1</v>
      </c>
      <c r="B16" s="18">
        <v>2</v>
      </c>
      <c r="C16" s="18">
        <v>3</v>
      </c>
      <c r="D16" s="157">
        <v>4</v>
      </c>
      <c r="E16" s="19">
        <v>5</v>
      </c>
      <c r="F16" s="18">
        <v>6</v>
      </c>
      <c r="G16" s="18">
        <v>7</v>
      </c>
      <c r="H16" s="20">
        <v>8</v>
      </c>
      <c r="I16" s="21">
        <v>9</v>
      </c>
      <c r="J16" s="157">
        <v>10</v>
      </c>
      <c r="K16" s="22">
        <v>11</v>
      </c>
      <c r="L16" s="18">
        <v>12</v>
      </c>
      <c r="M16" s="18">
        <v>13</v>
      </c>
      <c r="N16" s="157">
        <v>14</v>
      </c>
      <c r="O16" s="18">
        <v>15</v>
      </c>
      <c r="P16" s="158">
        <v>16</v>
      </c>
    </row>
    <row r="17" spans="1:16" s="10" customFormat="1" ht="76.05" customHeight="1" x14ac:dyDescent="0.25">
      <c r="A17" s="230" t="s">
        <v>276</v>
      </c>
      <c r="B17" s="158" t="s">
        <v>32</v>
      </c>
      <c r="C17" s="158" t="s">
        <v>32</v>
      </c>
      <c r="D17" s="24" t="s">
        <v>33</v>
      </c>
      <c r="E17" s="25"/>
      <c r="F17" s="26">
        <v>539</v>
      </c>
      <c r="G17" s="24" t="s">
        <v>34</v>
      </c>
      <c r="H17" s="27">
        <v>3900</v>
      </c>
      <c r="I17" s="28">
        <v>71100000000</v>
      </c>
      <c r="J17" s="29" t="s">
        <v>35</v>
      </c>
      <c r="K17" s="30">
        <v>20948525</v>
      </c>
      <c r="L17" s="31">
        <v>45292</v>
      </c>
      <c r="M17" s="32">
        <v>45627</v>
      </c>
      <c r="N17" s="33" t="s">
        <v>36</v>
      </c>
      <c r="O17" s="18" t="s">
        <v>37</v>
      </c>
      <c r="P17" s="34" t="s">
        <v>38</v>
      </c>
    </row>
    <row r="18" spans="1:16" s="10" customFormat="1" ht="72.599999999999994" x14ac:dyDescent="0.25">
      <c r="A18" s="230" t="s">
        <v>277</v>
      </c>
      <c r="B18" s="158" t="s">
        <v>32</v>
      </c>
      <c r="C18" s="158" t="s">
        <v>32</v>
      </c>
      <c r="D18" s="24" t="s">
        <v>39</v>
      </c>
      <c r="E18" s="25"/>
      <c r="F18" s="26">
        <v>539</v>
      </c>
      <c r="G18" s="24" t="s">
        <v>34</v>
      </c>
      <c r="H18" s="27">
        <v>480</v>
      </c>
      <c r="I18" s="28">
        <v>71100000000</v>
      </c>
      <c r="J18" s="29" t="s">
        <v>35</v>
      </c>
      <c r="K18" s="30">
        <v>2329364</v>
      </c>
      <c r="L18" s="31">
        <v>45292</v>
      </c>
      <c r="M18" s="32">
        <v>45627</v>
      </c>
      <c r="N18" s="35" t="s">
        <v>40</v>
      </c>
      <c r="O18" s="18" t="s">
        <v>38</v>
      </c>
      <c r="P18" s="34" t="s">
        <v>38</v>
      </c>
    </row>
    <row r="19" spans="1:16" s="10" customFormat="1" ht="52.6" customHeight="1" x14ac:dyDescent="0.25">
      <c r="A19" s="230" t="s">
        <v>278</v>
      </c>
      <c r="B19" s="23" t="s">
        <v>41</v>
      </c>
      <c r="C19" s="23" t="s">
        <v>42</v>
      </c>
      <c r="D19" s="158" t="s">
        <v>43</v>
      </c>
      <c r="E19" s="25"/>
      <c r="F19" s="36">
        <v>876</v>
      </c>
      <c r="G19" s="36" t="s">
        <v>44</v>
      </c>
      <c r="H19" s="37">
        <v>8</v>
      </c>
      <c r="I19" s="28">
        <v>71100000000</v>
      </c>
      <c r="J19" s="29" t="s">
        <v>35</v>
      </c>
      <c r="K19" s="38">
        <v>16200000</v>
      </c>
      <c r="L19" s="31">
        <v>45292</v>
      </c>
      <c r="M19" s="32">
        <v>45627</v>
      </c>
      <c r="N19" s="33" t="s">
        <v>36</v>
      </c>
      <c r="O19" s="18" t="s">
        <v>37</v>
      </c>
      <c r="P19" s="39" t="s">
        <v>38</v>
      </c>
    </row>
    <row r="20" spans="1:16" s="10" customFormat="1" ht="54.15" customHeight="1" x14ac:dyDescent="0.25">
      <c r="A20" s="230" t="s">
        <v>279</v>
      </c>
      <c r="B20" s="41" t="s">
        <v>45</v>
      </c>
      <c r="C20" s="23" t="s">
        <v>46</v>
      </c>
      <c r="D20" s="158" t="s">
        <v>47</v>
      </c>
      <c r="E20" s="25"/>
      <c r="F20" s="40" t="s">
        <v>48</v>
      </c>
      <c r="G20" s="42" t="s">
        <v>49</v>
      </c>
      <c r="H20" s="37">
        <v>4800</v>
      </c>
      <c r="I20" s="28">
        <v>71100000000</v>
      </c>
      <c r="J20" s="29" t="s">
        <v>35</v>
      </c>
      <c r="K20" s="38">
        <v>1257065.7</v>
      </c>
      <c r="L20" s="31">
        <v>45292</v>
      </c>
      <c r="M20" s="32">
        <v>45627</v>
      </c>
      <c r="N20" s="33" t="s">
        <v>50</v>
      </c>
      <c r="O20" s="18" t="s">
        <v>37</v>
      </c>
      <c r="P20" s="39" t="s">
        <v>38</v>
      </c>
    </row>
    <row r="21" spans="1:16" s="10" customFormat="1" ht="59.9" customHeight="1" x14ac:dyDescent="0.25">
      <c r="A21" s="230" t="s">
        <v>281</v>
      </c>
      <c r="B21" s="26" t="s">
        <v>51</v>
      </c>
      <c r="C21" s="43" t="s">
        <v>280</v>
      </c>
      <c r="D21" s="44" t="s">
        <v>52</v>
      </c>
      <c r="E21" s="45"/>
      <c r="F21" s="42">
        <v>168</v>
      </c>
      <c r="G21" s="46" t="s">
        <v>53</v>
      </c>
      <c r="H21" s="37">
        <v>310000</v>
      </c>
      <c r="I21" s="28">
        <v>71100000000</v>
      </c>
      <c r="J21" s="29" t="s">
        <v>35</v>
      </c>
      <c r="K21" s="47">
        <v>920000000</v>
      </c>
      <c r="L21" s="31">
        <v>45292</v>
      </c>
      <c r="M21" s="32">
        <v>45627</v>
      </c>
      <c r="N21" s="48" t="s">
        <v>36</v>
      </c>
      <c r="O21" s="49" t="s">
        <v>37</v>
      </c>
      <c r="P21" s="44" t="s">
        <v>38</v>
      </c>
    </row>
    <row r="22" spans="1:16" s="10" customFormat="1" ht="58.75" customHeight="1" x14ac:dyDescent="0.25">
      <c r="A22" s="230" t="s">
        <v>282</v>
      </c>
      <c r="B22" s="39" t="s">
        <v>54</v>
      </c>
      <c r="C22" s="50" t="s">
        <v>55</v>
      </c>
      <c r="D22" s="51" t="s">
        <v>56</v>
      </c>
      <c r="E22" s="52"/>
      <c r="F22" s="40" t="s">
        <v>57</v>
      </c>
      <c r="G22" s="42" t="s">
        <v>58</v>
      </c>
      <c r="H22" s="42">
        <v>530</v>
      </c>
      <c r="I22" s="28">
        <v>71100000000</v>
      </c>
      <c r="J22" s="29" t="s">
        <v>35</v>
      </c>
      <c r="K22" s="53">
        <v>13128054</v>
      </c>
      <c r="L22" s="31">
        <v>45292</v>
      </c>
      <c r="M22" s="32">
        <v>45627</v>
      </c>
      <c r="N22" s="33" t="s">
        <v>36</v>
      </c>
      <c r="O22" s="18" t="s">
        <v>37</v>
      </c>
      <c r="P22" s="39" t="s">
        <v>38</v>
      </c>
    </row>
    <row r="23" spans="1:16" s="10" customFormat="1" ht="72" customHeight="1" x14ac:dyDescent="0.25">
      <c r="A23" s="230" t="s">
        <v>283</v>
      </c>
      <c r="B23" s="39" t="s">
        <v>59</v>
      </c>
      <c r="C23" s="39" t="s">
        <v>59</v>
      </c>
      <c r="D23" s="42" t="s">
        <v>60</v>
      </c>
      <c r="E23" s="52"/>
      <c r="F23" s="36">
        <v>876</v>
      </c>
      <c r="G23" s="36" t="s">
        <v>44</v>
      </c>
      <c r="H23" s="54">
        <v>148</v>
      </c>
      <c r="I23" s="28">
        <v>71100000000</v>
      </c>
      <c r="J23" s="29" t="s">
        <v>35</v>
      </c>
      <c r="K23" s="53">
        <v>79000000</v>
      </c>
      <c r="L23" s="31">
        <v>45292</v>
      </c>
      <c r="M23" s="32">
        <v>45627</v>
      </c>
      <c r="N23" s="33" t="s">
        <v>36</v>
      </c>
      <c r="O23" s="42" t="s">
        <v>37</v>
      </c>
      <c r="P23" s="39" t="s">
        <v>38</v>
      </c>
    </row>
    <row r="24" spans="1:16" s="10" customFormat="1" ht="62.8" customHeight="1" x14ac:dyDescent="0.25">
      <c r="A24" s="230" t="s">
        <v>284</v>
      </c>
      <c r="B24" s="40" t="s">
        <v>61</v>
      </c>
      <c r="C24" s="40" t="s">
        <v>62</v>
      </c>
      <c r="D24" s="158" t="s">
        <v>63</v>
      </c>
      <c r="E24" s="25"/>
      <c r="F24" s="42">
        <v>168</v>
      </c>
      <c r="G24" s="46" t="s">
        <v>53</v>
      </c>
      <c r="H24" s="55">
        <v>59000</v>
      </c>
      <c r="I24" s="28">
        <v>71100000000</v>
      </c>
      <c r="J24" s="29" t="s">
        <v>35</v>
      </c>
      <c r="K24" s="56">
        <v>12664800</v>
      </c>
      <c r="L24" s="31">
        <v>45292</v>
      </c>
      <c r="M24" s="32">
        <v>45627</v>
      </c>
      <c r="N24" s="35" t="s">
        <v>40</v>
      </c>
      <c r="O24" s="39" t="s">
        <v>38</v>
      </c>
      <c r="P24" s="39" t="s">
        <v>38</v>
      </c>
    </row>
    <row r="25" spans="1:16" s="10" customFormat="1" ht="60.5" x14ac:dyDescent="0.25">
      <c r="A25" s="230" t="s">
        <v>285</v>
      </c>
      <c r="B25" s="42" t="s">
        <v>61</v>
      </c>
      <c r="C25" s="42" t="s">
        <v>62</v>
      </c>
      <c r="D25" s="24" t="s">
        <v>273</v>
      </c>
      <c r="E25" s="57"/>
      <c r="F25" s="42">
        <v>168</v>
      </c>
      <c r="G25" s="46" t="s">
        <v>53</v>
      </c>
      <c r="H25" s="27">
        <v>17200</v>
      </c>
      <c r="I25" s="28">
        <v>71100000000</v>
      </c>
      <c r="J25" s="29" t="s">
        <v>35</v>
      </c>
      <c r="K25" s="58">
        <v>1978800</v>
      </c>
      <c r="L25" s="31">
        <v>45292</v>
      </c>
      <c r="M25" s="32">
        <v>45627</v>
      </c>
      <c r="N25" s="35" t="s">
        <v>40</v>
      </c>
      <c r="O25" s="39" t="s">
        <v>38</v>
      </c>
      <c r="P25" s="39" t="s">
        <v>38</v>
      </c>
    </row>
    <row r="26" spans="1:16" s="10" customFormat="1" ht="72.599999999999994" x14ac:dyDescent="0.25">
      <c r="A26" s="230" t="s">
        <v>286</v>
      </c>
      <c r="B26" s="42" t="s">
        <v>64</v>
      </c>
      <c r="C26" s="42" t="s">
        <v>65</v>
      </c>
      <c r="D26" s="42" t="s">
        <v>66</v>
      </c>
      <c r="E26" s="57"/>
      <c r="F26" s="36">
        <v>876</v>
      </c>
      <c r="G26" s="36" t="s">
        <v>44</v>
      </c>
      <c r="H26" s="60">
        <v>12</v>
      </c>
      <c r="I26" s="28">
        <v>71100000000</v>
      </c>
      <c r="J26" s="29" t="s">
        <v>35</v>
      </c>
      <c r="K26" s="56">
        <v>1200000</v>
      </c>
      <c r="L26" s="31">
        <v>45292</v>
      </c>
      <c r="M26" s="32">
        <v>45627</v>
      </c>
      <c r="N26" s="33" t="s">
        <v>50</v>
      </c>
      <c r="O26" s="18" t="s">
        <v>37</v>
      </c>
      <c r="P26" s="39" t="s">
        <v>38</v>
      </c>
    </row>
    <row r="27" spans="1:16" s="10" customFormat="1" ht="58.75" customHeight="1" x14ac:dyDescent="0.25">
      <c r="A27" s="230" t="s">
        <v>287</v>
      </c>
      <c r="B27" s="61" t="s">
        <v>67</v>
      </c>
      <c r="C27" s="61" t="s">
        <v>67</v>
      </c>
      <c r="D27" s="158" t="s">
        <v>68</v>
      </c>
      <c r="E27" s="25"/>
      <c r="F27" s="40" t="s">
        <v>57</v>
      </c>
      <c r="G27" s="42" t="s">
        <v>58</v>
      </c>
      <c r="H27" s="60">
        <v>5450</v>
      </c>
      <c r="I27" s="28">
        <v>71100000000</v>
      </c>
      <c r="J27" s="29" t="s">
        <v>35</v>
      </c>
      <c r="K27" s="62">
        <v>68000000</v>
      </c>
      <c r="L27" s="31">
        <v>45292</v>
      </c>
      <c r="M27" s="32">
        <v>45839</v>
      </c>
      <c r="N27" s="33" t="s">
        <v>36</v>
      </c>
      <c r="O27" s="63" t="s">
        <v>37</v>
      </c>
      <c r="P27" s="39" t="s">
        <v>38</v>
      </c>
    </row>
    <row r="28" spans="1:16" s="10" customFormat="1" ht="63.95" customHeight="1" x14ac:dyDescent="0.25">
      <c r="A28" s="230" t="s">
        <v>289</v>
      </c>
      <c r="B28" s="75" t="s">
        <v>69</v>
      </c>
      <c r="C28" s="75" t="s">
        <v>288</v>
      </c>
      <c r="D28" s="36" t="s">
        <v>70</v>
      </c>
      <c r="E28" s="158"/>
      <c r="F28" s="180">
        <v>245</v>
      </c>
      <c r="G28" s="24" t="s">
        <v>71</v>
      </c>
      <c r="H28" s="148">
        <f>13247233.74+2520000</f>
        <v>15767233.74</v>
      </c>
      <c r="I28" s="64">
        <v>71100000000</v>
      </c>
      <c r="J28" s="65" t="s">
        <v>35</v>
      </c>
      <c r="K28" s="66">
        <f>142000000+22000000</f>
        <v>164000000</v>
      </c>
      <c r="L28" s="31">
        <v>45292</v>
      </c>
      <c r="M28" s="32">
        <v>46722</v>
      </c>
      <c r="N28" s="35" t="s">
        <v>40</v>
      </c>
      <c r="O28" s="32" t="s">
        <v>38</v>
      </c>
      <c r="P28" s="32" t="s">
        <v>38</v>
      </c>
    </row>
    <row r="29" spans="1:16" s="10" customFormat="1" ht="62.8" customHeight="1" x14ac:dyDescent="0.25">
      <c r="A29" s="230" t="s">
        <v>291</v>
      </c>
      <c r="B29" s="40" t="s">
        <v>72</v>
      </c>
      <c r="C29" s="67" t="s">
        <v>290</v>
      </c>
      <c r="D29" s="42" t="s">
        <v>73</v>
      </c>
      <c r="E29" s="25"/>
      <c r="F29" s="158" t="s">
        <v>74</v>
      </c>
      <c r="G29" s="158" t="s">
        <v>53</v>
      </c>
      <c r="H29" s="60">
        <v>120</v>
      </c>
      <c r="I29" s="28">
        <v>71100000000</v>
      </c>
      <c r="J29" s="29" t="s">
        <v>35</v>
      </c>
      <c r="K29" s="68">
        <v>8693104.7899999991</v>
      </c>
      <c r="L29" s="31">
        <v>45292</v>
      </c>
      <c r="M29" s="32">
        <v>45627</v>
      </c>
      <c r="N29" s="35" t="s">
        <v>40</v>
      </c>
      <c r="O29" s="32" t="s">
        <v>38</v>
      </c>
      <c r="P29" s="39" t="s">
        <v>38</v>
      </c>
    </row>
    <row r="30" spans="1:16" s="10" customFormat="1" ht="62.8" customHeight="1" x14ac:dyDescent="0.25">
      <c r="A30" s="230" t="s">
        <v>292</v>
      </c>
      <c r="B30" s="40" t="s">
        <v>72</v>
      </c>
      <c r="C30" s="67" t="s">
        <v>290</v>
      </c>
      <c r="D30" s="42" t="s">
        <v>75</v>
      </c>
      <c r="E30" s="25"/>
      <c r="F30" s="158" t="s">
        <v>74</v>
      </c>
      <c r="G30" s="158" t="s">
        <v>53</v>
      </c>
      <c r="H30" s="60">
        <v>50</v>
      </c>
      <c r="I30" s="28">
        <v>71100000000</v>
      </c>
      <c r="J30" s="29" t="s">
        <v>35</v>
      </c>
      <c r="K30" s="68">
        <v>2974380.62</v>
      </c>
      <c r="L30" s="31">
        <v>45292</v>
      </c>
      <c r="M30" s="32">
        <v>45627</v>
      </c>
      <c r="N30" s="35" t="s">
        <v>40</v>
      </c>
      <c r="O30" s="32" t="s">
        <v>38</v>
      </c>
      <c r="P30" s="39" t="s">
        <v>38</v>
      </c>
    </row>
    <row r="31" spans="1:16" s="10" customFormat="1" ht="62.25" customHeight="1" x14ac:dyDescent="0.25">
      <c r="A31" s="230" t="s">
        <v>293</v>
      </c>
      <c r="B31" s="158" t="s">
        <v>76</v>
      </c>
      <c r="C31" s="158" t="s">
        <v>77</v>
      </c>
      <c r="D31" s="24" t="s">
        <v>78</v>
      </c>
      <c r="E31" s="69"/>
      <c r="F31" s="158">
        <v>113</v>
      </c>
      <c r="G31" s="158" t="s">
        <v>79</v>
      </c>
      <c r="H31" s="70">
        <v>140000</v>
      </c>
      <c r="I31" s="28">
        <v>71100000000</v>
      </c>
      <c r="J31" s="29" t="s">
        <v>35</v>
      </c>
      <c r="K31" s="71">
        <v>9120000</v>
      </c>
      <c r="L31" s="31">
        <v>45292</v>
      </c>
      <c r="M31" s="32">
        <v>45778</v>
      </c>
      <c r="N31" s="35" t="s">
        <v>40</v>
      </c>
      <c r="O31" s="32" t="s">
        <v>38</v>
      </c>
      <c r="P31" s="39" t="s">
        <v>38</v>
      </c>
    </row>
    <row r="32" spans="1:16" s="10" customFormat="1" ht="52.6" customHeight="1" x14ac:dyDescent="0.25">
      <c r="A32" s="230" t="s">
        <v>294</v>
      </c>
      <c r="B32" s="40" t="s">
        <v>72</v>
      </c>
      <c r="C32" s="67" t="s">
        <v>290</v>
      </c>
      <c r="D32" s="42" t="s">
        <v>80</v>
      </c>
      <c r="E32" s="25"/>
      <c r="F32" s="158" t="s">
        <v>74</v>
      </c>
      <c r="G32" s="158" t="s">
        <v>81</v>
      </c>
      <c r="H32" s="27">
        <v>70000</v>
      </c>
      <c r="I32" s="28">
        <v>71100000000</v>
      </c>
      <c r="J32" s="29" t="s">
        <v>35</v>
      </c>
      <c r="K32" s="53">
        <v>4950000</v>
      </c>
      <c r="L32" s="31">
        <v>45292</v>
      </c>
      <c r="M32" s="32">
        <v>45627</v>
      </c>
      <c r="N32" s="33" t="s">
        <v>50</v>
      </c>
      <c r="O32" s="18" t="s">
        <v>37</v>
      </c>
      <c r="P32" s="39" t="s">
        <v>38</v>
      </c>
    </row>
    <row r="33" spans="1:16" s="10" customFormat="1" ht="47.95" customHeight="1" x14ac:dyDescent="0.25">
      <c r="A33" s="230" t="s">
        <v>296</v>
      </c>
      <c r="B33" s="34" t="s">
        <v>144</v>
      </c>
      <c r="C33" s="24" t="s">
        <v>295</v>
      </c>
      <c r="D33" s="36" t="s">
        <v>82</v>
      </c>
      <c r="E33" s="73"/>
      <c r="F33" s="158">
        <v>168</v>
      </c>
      <c r="G33" s="158" t="s">
        <v>53</v>
      </c>
      <c r="H33" s="36">
        <v>50</v>
      </c>
      <c r="I33" s="28">
        <v>71100000000</v>
      </c>
      <c r="J33" s="29" t="s">
        <v>35</v>
      </c>
      <c r="K33" s="74">
        <v>2500000</v>
      </c>
      <c r="L33" s="31">
        <v>45292</v>
      </c>
      <c r="M33" s="32">
        <v>45627</v>
      </c>
      <c r="N33" s="48" t="s">
        <v>83</v>
      </c>
      <c r="O33" s="158" t="s">
        <v>37</v>
      </c>
      <c r="P33" s="24" t="s">
        <v>37</v>
      </c>
    </row>
    <row r="34" spans="1:16" s="10" customFormat="1" ht="47.95" customHeight="1" x14ac:dyDescent="0.25">
      <c r="A34" s="230" t="s">
        <v>298</v>
      </c>
      <c r="B34" s="75" t="s">
        <v>226</v>
      </c>
      <c r="C34" s="75" t="s">
        <v>297</v>
      </c>
      <c r="D34" s="24" t="s">
        <v>84</v>
      </c>
      <c r="E34" s="25"/>
      <c r="F34" s="40" t="s">
        <v>57</v>
      </c>
      <c r="G34" s="24" t="s">
        <v>58</v>
      </c>
      <c r="H34" s="27">
        <v>14500</v>
      </c>
      <c r="I34" s="28">
        <v>71100000000</v>
      </c>
      <c r="J34" s="29" t="s">
        <v>35</v>
      </c>
      <c r="K34" s="30">
        <v>78923770.579999998</v>
      </c>
      <c r="L34" s="31">
        <v>45292</v>
      </c>
      <c r="M34" s="32">
        <v>45839</v>
      </c>
      <c r="N34" s="33" t="s">
        <v>36</v>
      </c>
      <c r="O34" s="18" t="s">
        <v>37</v>
      </c>
      <c r="P34" s="34" t="s">
        <v>38</v>
      </c>
    </row>
    <row r="35" spans="1:16" s="10" customFormat="1" ht="77.8" customHeight="1" x14ac:dyDescent="0.25">
      <c r="A35" s="230" t="s">
        <v>299</v>
      </c>
      <c r="B35" s="42" t="s">
        <v>85</v>
      </c>
      <c r="C35" s="42" t="s">
        <v>300</v>
      </c>
      <c r="D35" s="42" t="s">
        <v>86</v>
      </c>
      <c r="E35" s="42"/>
      <c r="F35" s="46">
        <v>642</v>
      </c>
      <c r="G35" s="46" t="s">
        <v>87</v>
      </c>
      <c r="H35" s="60">
        <v>56</v>
      </c>
      <c r="I35" s="28">
        <v>71100000000</v>
      </c>
      <c r="J35" s="29" t="s">
        <v>35</v>
      </c>
      <c r="K35" s="62">
        <v>540200000</v>
      </c>
      <c r="L35" s="31">
        <v>45292</v>
      </c>
      <c r="M35" s="32">
        <v>45627</v>
      </c>
      <c r="N35" s="157" t="s">
        <v>88</v>
      </c>
      <c r="O35" s="18" t="s">
        <v>37</v>
      </c>
      <c r="P35" s="39" t="s">
        <v>38</v>
      </c>
    </row>
    <row r="36" spans="1:16" s="10" customFormat="1" ht="53" customHeight="1" x14ac:dyDescent="0.25">
      <c r="A36" s="230" t="s">
        <v>301</v>
      </c>
      <c r="B36" s="158" t="s">
        <v>89</v>
      </c>
      <c r="C36" s="61" t="s">
        <v>89</v>
      </c>
      <c r="D36" s="158" t="s">
        <v>90</v>
      </c>
      <c r="E36" s="45"/>
      <c r="F36" s="42">
        <v>168</v>
      </c>
      <c r="G36" s="46" t="s">
        <v>53</v>
      </c>
      <c r="H36" s="55">
        <v>230</v>
      </c>
      <c r="I36" s="28">
        <v>71100000000</v>
      </c>
      <c r="J36" s="29" t="s">
        <v>35</v>
      </c>
      <c r="K36" s="77">
        <v>14500000</v>
      </c>
      <c r="L36" s="31">
        <v>45292</v>
      </c>
      <c r="M36" s="32">
        <v>45627</v>
      </c>
      <c r="N36" s="33" t="s">
        <v>36</v>
      </c>
      <c r="O36" s="18" t="s">
        <v>37</v>
      </c>
      <c r="P36" s="39" t="s">
        <v>38</v>
      </c>
    </row>
    <row r="37" spans="1:16" s="10" customFormat="1" ht="56.45" customHeight="1" x14ac:dyDescent="0.25">
      <c r="A37" s="230" t="s">
        <v>303</v>
      </c>
      <c r="B37" s="61" t="s">
        <v>91</v>
      </c>
      <c r="C37" s="39" t="s">
        <v>302</v>
      </c>
      <c r="D37" s="157" t="s">
        <v>92</v>
      </c>
      <c r="E37" s="25"/>
      <c r="F37" s="78" t="s">
        <v>93</v>
      </c>
      <c r="G37" s="42" t="s">
        <v>94</v>
      </c>
      <c r="H37" s="55">
        <v>8100</v>
      </c>
      <c r="I37" s="28">
        <v>71100000000</v>
      </c>
      <c r="J37" s="29" t="s">
        <v>35</v>
      </c>
      <c r="K37" s="79">
        <v>11500000</v>
      </c>
      <c r="L37" s="31">
        <v>45292</v>
      </c>
      <c r="M37" s="32">
        <v>45627</v>
      </c>
      <c r="N37" s="157" t="s">
        <v>88</v>
      </c>
      <c r="O37" s="80" t="s">
        <v>37</v>
      </c>
      <c r="P37" s="39" t="s">
        <v>38</v>
      </c>
    </row>
    <row r="38" spans="1:16" s="10" customFormat="1" ht="68.55" customHeight="1" x14ac:dyDescent="0.25">
      <c r="A38" s="230" t="s">
        <v>304</v>
      </c>
      <c r="B38" s="81" t="s">
        <v>95</v>
      </c>
      <c r="C38" s="24" t="s">
        <v>96</v>
      </c>
      <c r="D38" s="24" t="s">
        <v>97</v>
      </c>
      <c r="E38" s="82"/>
      <c r="F38" s="81" t="s">
        <v>98</v>
      </c>
      <c r="G38" s="158" t="s">
        <v>79</v>
      </c>
      <c r="H38" s="83">
        <v>900000</v>
      </c>
      <c r="I38" s="64">
        <v>71100000000</v>
      </c>
      <c r="J38" s="29" t="s">
        <v>35</v>
      </c>
      <c r="K38" s="84">
        <v>5000000</v>
      </c>
      <c r="L38" s="31">
        <v>45292</v>
      </c>
      <c r="M38" s="32">
        <v>45658</v>
      </c>
      <c r="N38" s="35" t="s">
        <v>40</v>
      </c>
      <c r="O38" s="24" t="s">
        <v>38</v>
      </c>
      <c r="P38" s="24" t="s">
        <v>38</v>
      </c>
    </row>
    <row r="39" spans="1:16" s="10" customFormat="1" ht="48.4" x14ac:dyDescent="0.25">
      <c r="A39" s="230" t="s">
        <v>306</v>
      </c>
      <c r="B39" s="75" t="s">
        <v>99</v>
      </c>
      <c r="C39" s="75" t="s">
        <v>305</v>
      </c>
      <c r="D39" s="24" t="s">
        <v>100</v>
      </c>
      <c r="E39" s="85"/>
      <c r="F39" s="24">
        <v>9501</v>
      </c>
      <c r="G39" s="158" t="s">
        <v>101</v>
      </c>
      <c r="H39" s="27">
        <v>6200</v>
      </c>
      <c r="I39" s="28">
        <v>71100000000</v>
      </c>
      <c r="J39" s="29" t="s">
        <v>35</v>
      </c>
      <c r="K39" s="83">
        <v>7190000</v>
      </c>
      <c r="L39" s="31">
        <v>45292</v>
      </c>
      <c r="M39" s="32">
        <v>45627</v>
      </c>
      <c r="N39" s="48" t="s">
        <v>83</v>
      </c>
      <c r="O39" s="24" t="s">
        <v>37</v>
      </c>
      <c r="P39" s="24" t="s">
        <v>37</v>
      </c>
    </row>
    <row r="40" spans="1:16" s="10" customFormat="1" ht="57.6" customHeight="1" x14ac:dyDescent="0.25">
      <c r="A40" s="230" t="s">
        <v>307</v>
      </c>
      <c r="B40" s="81" t="s">
        <v>102</v>
      </c>
      <c r="C40" s="81" t="s">
        <v>103</v>
      </c>
      <c r="D40" s="24" t="s">
        <v>104</v>
      </c>
      <c r="E40" s="86"/>
      <c r="F40" s="40" t="s">
        <v>57</v>
      </c>
      <c r="G40" s="42" t="s">
        <v>58</v>
      </c>
      <c r="H40" s="27">
        <v>2</v>
      </c>
      <c r="I40" s="28">
        <v>71100000000</v>
      </c>
      <c r="J40" s="29" t="s">
        <v>35</v>
      </c>
      <c r="K40" s="56">
        <v>1200000</v>
      </c>
      <c r="L40" s="31">
        <v>45292</v>
      </c>
      <c r="M40" s="32">
        <v>45627</v>
      </c>
      <c r="N40" s="33" t="s">
        <v>50</v>
      </c>
      <c r="O40" s="18" t="s">
        <v>37</v>
      </c>
      <c r="P40" s="34" t="s">
        <v>38</v>
      </c>
    </row>
    <row r="41" spans="1:16" s="10" customFormat="1" ht="55.15" customHeight="1" x14ac:dyDescent="0.25">
      <c r="A41" s="230" t="s">
        <v>309</v>
      </c>
      <c r="B41" s="87" t="s">
        <v>105</v>
      </c>
      <c r="C41" s="87" t="s">
        <v>308</v>
      </c>
      <c r="D41" s="72" t="s">
        <v>106</v>
      </c>
      <c r="E41" s="72"/>
      <c r="F41" s="88">
        <v>642</v>
      </c>
      <c r="G41" s="88" t="s">
        <v>87</v>
      </c>
      <c r="H41" s="24">
        <v>1</v>
      </c>
      <c r="I41" s="28">
        <v>71100000000</v>
      </c>
      <c r="J41" s="29" t="s">
        <v>35</v>
      </c>
      <c r="K41" s="83">
        <v>50000000</v>
      </c>
      <c r="L41" s="89">
        <v>45292</v>
      </c>
      <c r="M41" s="32">
        <v>45627</v>
      </c>
      <c r="N41" s="157" t="s">
        <v>88</v>
      </c>
      <c r="O41" s="157" t="s">
        <v>37</v>
      </c>
      <c r="P41" s="32" t="s">
        <v>38</v>
      </c>
    </row>
    <row r="42" spans="1:16" s="10" customFormat="1" ht="65.099999999999994" customHeight="1" x14ac:dyDescent="0.25">
      <c r="A42" s="230" t="s">
        <v>310</v>
      </c>
      <c r="B42" s="159" t="s">
        <v>61</v>
      </c>
      <c r="C42" s="159" t="s">
        <v>62</v>
      </c>
      <c r="D42" s="24" t="s">
        <v>107</v>
      </c>
      <c r="E42" s="24"/>
      <c r="F42" s="24">
        <v>168</v>
      </c>
      <c r="G42" s="158" t="s">
        <v>53</v>
      </c>
      <c r="H42" s="27">
        <v>5998</v>
      </c>
      <c r="I42" s="90">
        <v>71100000000</v>
      </c>
      <c r="J42" s="29" t="s">
        <v>35</v>
      </c>
      <c r="K42" s="160">
        <v>950000</v>
      </c>
      <c r="L42" s="89">
        <v>45292</v>
      </c>
      <c r="M42" s="32">
        <v>45627</v>
      </c>
      <c r="N42" s="161" t="s">
        <v>40</v>
      </c>
      <c r="O42" s="24" t="s">
        <v>38</v>
      </c>
      <c r="P42" s="91" t="s">
        <v>38</v>
      </c>
    </row>
    <row r="43" spans="1:16" s="10" customFormat="1" ht="63.95" customHeight="1" x14ac:dyDescent="0.25">
      <c r="A43" s="230" t="s">
        <v>311</v>
      </c>
      <c r="B43" s="92" t="s">
        <v>108</v>
      </c>
      <c r="C43" s="158" t="s">
        <v>109</v>
      </c>
      <c r="D43" s="92" t="s">
        <v>110</v>
      </c>
      <c r="E43" s="93"/>
      <c r="F43" s="158">
        <v>661</v>
      </c>
      <c r="G43" s="24" t="s">
        <v>111</v>
      </c>
      <c r="H43" s="55">
        <v>18</v>
      </c>
      <c r="I43" s="28">
        <v>71100000000</v>
      </c>
      <c r="J43" s="29" t="s">
        <v>35</v>
      </c>
      <c r="K43" s="56">
        <v>2200000</v>
      </c>
      <c r="L43" s="31">
        <v>45292</v>
      </c>
      <c r="M43" s="32">
        <v>45839</v>
      </c>
      <c r="N43" s="35" t="s">
        <v>40</v>
      </c>
      <c r="O43" s="32" t="s">
        <v>38</v>
      </c>
      <c r="P43" s="39" t="s">
        <v>38</v>
      </c>
    </row>
    <row r="44" spans="1:16" s="10" customFormat="1" ht="68.55" customHeight="1" x14ac:dyDescent="0.25">
      <c r="A44" s="230" t="s">
        <v>313</v>
      </c>
      <c r="B44" s="158" t="s">
        <v>112</v>
      </c>
      <c r="C44" s="158" t="s">
        <v>312</v>
      </c>
      <c r="D44" s="42" t="s">
        <v>113</v>
      </c>
      <c r="E44" s="25"/>
      <c r="F44" s="146">
        <v>114</v>
      </c>
      <c r="G44" s="158" t="s">
        <v>114</v>
      </c>
      <c r="H44" s="94">
        <v>2804.49</v>
      </c>
      <c r="I44" s="28">
        <v>71100000000</v>
      </c>
      <c r="J44" s="29" t="s">
        <v>35</v>
      </c>
      <c r="K44" s="66">
        <v>13500000</v>
      </c>
      <c r="L44" s="99">
        <v>45292</v>
      </c>
      <c r="M44" s="32">
        <v>45809</v>
      </c>
      <c r="N44" s="35" t="s">
        <v>40</v>
      </c>
      <c r="O44" s="39" t="s">
        <v>38</v>
      </c>
      <c r="P44" s="39" t="s">
        <v>38</v>
      </c>
    </row>
    <row r="45" spans="1:16" s="10" customFormat="1" ht="64.55" customHeight="1" x14ac:dyDescent="0.25">
      <c r="A45" s="230" t="s">
        <v>314</v>
      </c>
      <c r="B45" s="158" t="s">
        <v>112</v>
      </c>
      <c r="C45" s="158" t="s">
        <v>312</v>
      </c>
      <c r="D45" s="158" t="s">
        <v>115</v>
      </c>
      <c r="E45" s="25"/>
      <c r="F45" s="158">
        <v>113</v>
      </c>
      <c r="G45" s="158" t="s">
        <v>79</v>
      </c>
      <c r="H45" s="95">
        <v>7300000</v>
      </c>
      <c r="I45" s="28">
        <v>71100000000</v>
      </c>
      <c r="J45" s="29" t="s">
        <v>35</v>
      </c>
      <c r="K45" s="96">
        <v>4500000</v>
      </c>
      <c r="L45" s="31">
        <v>45292</v>
      </c>
      <c r="M45" s="32">
        <v>45658</v>
      </c>
      <c r="N45" s="35" t="s">
        <v>40</v>
      </c>
      <c r="O45" s="34" t="s">
        <v>38</v>
      </c>
      <c r="P45" s="34" t="s">
        <v>38</v>
      </c>
    </row>
    <row r="46" spans="1:16" s="10" customFormat="1" ht="48.4" x14ac:dyDescent="0.25">
      <c r="A46" s="230" t="s">
        <v>316</v>
      </c>
      <c r="B46" s="40" t="s">
        <v>116</v>
      </c>
      <c r="C46" s="40" t="s">
        <v>315</v>
      </c>
      <c r="D46" s="24" t="s">
        <v>117</v>
      </c>
      <c r="E46" s="158"/>
      <c r="F46" s="36">
        <v>876</v>
      </c>
      <c r="G46" s="36" t="s">
        <v>44</v>
      </c>
      <c r="H46" s="37">
        <v>4</v>
      </c>
      <c r="I46" s="64">
        <v>71100000000</v>
      </c>
      <c r="J46" s="29" t="s">
        <v>35</v>
      </c>
      <c r="K46" s="68">
        <v>787466563.69000006</v>
      </c>
      <c r="L46" s="31">
        <v>45292</v>
      </c>
      <c r="M46" s="97">
        <v>46173</v>
      </c>
      <c r="N46" s="35" t="s">
        <v>83</v>
      </c>
      <c r="O46" s="24" t="s">
        <v>37</v>
      </c>
      <c r="P46" s="34" t="s">
        <v>37</v>
      </c>
    </row>
    <row r="47" spans="1:16" s="10" customFormat="1" ht="48.4" x14ac:dyDescent="0.25">
      <c r="A47" s="230" t="s">
        <v>318</v>
      </c>
      <c r="B47" s="24" t="s">
        <v>118</v>
      </c>
      <c r="C47" s="24" t="s">
        <v>317</v>
      </c>
      <c r="D47" s="24" t="s">
        <v>119</v>
      </c>
      <c r="E47" s="24"/>
      <c r="F47" s="36">
        <v>876</v>
      </c>
      <c r="G47" s="36" t="s">
        <v>44</v>
      </c>
      <c r="H47" s="24">
        <v>1</v>
      </c>
      <c r="I47" s="162">
        <v>71100000000</v>
      </c>
      <c r="J47" s="163" t="s">
        <v>35</v>
      </c>
      <c r="K47" s="98">
        <v>1717000</v>
      </c>
      <c r="L47" s="99">
        <v>45292</v>
      </c>
      <c r="M47" s="100">
        <v>45627</v>
      </c>
      <c r="N47" s="33" t="s">
        <v>50</v>
      </c>
      <c r="O47" s="101" t="s">
        <v>37</v>
      </c>
      <c r="P47" s="159" t="s">
        <v>38</v>
      </c>
    </row>
    <row r="48" spans="1:16" s="10" customFormat="1" ht="48.4" x14ac:dyDescent="0.25">
      <c r="A48" s="230" t="s">
        <v>319</v>
      </c>
      <c r="B48" s="23" t="s">
        <v>120</v>
      </c>
      <c r="C48" s="158" t="s">
        <v>121</v>
      </c>
      <c r="D48" s="158" t="s">
        <v>122</v>
      </c>
      <c r="E48" s="25"/>
      <c r="F48" s="36">
        <v>876</v>
      </c>
      <c r="G48" s="36" t="s">
        <v>44</v>
      </c>
      <c r="H48" s="60">
        <v>4</v>
      </c>
      <c r="I48" s="28">
        <v>71100000000</v>
      </c>
      <c r="J48" s="29" t="s">
        <v>35</v>
      </c>
      <c r="K48" s="38">
        <v>6000000</v>
      </c>
      <c r="L48" s="31">
        <v>45323</v>
      </c>
      <c r="M48" s="32">
        <v>45627</v>
      </c>
      <c r="N48" s="33" t="s">
        <v>50</v>
      </c>
      <c r="O48" s="18" t="s">
        <v>37</v>
      </c>
      <c r="P48" s="39" t="s">
        <v>38</v>
      </c>
    </row>
    <row r="49" spans="1:317" s="10" customFormat="1" ht="48.4" x14ac:dyDescent="0.25">
      <c r="A49" s="230" t="s">
        <v>320</v>
      </c>
      <c r="B49" s="102" t="s">
        <v>67</v>
      </c>
      <c r="C49" s="102" t="s">
        <v>123</v>
      </c>
      <c r="D49" s="158" t="s">
        <v>124</v>
      </c>
      <c r="E49" s="25"/>
      <c r="F49" s="36">
        <v>876</v>
      </c>
      <c r="G49" s="36" t="s">
        <v>44</v>
      </c>
      <c r="H49" s="54">
        <v>9000</v>
      </c>
      <c r="I49" s="28">
        <v>71100000000</v>
      </c>
      <c r="J49" s="29" t="s">
        <v>35</v>
      </c>
      <c r="K49" s="56">
        <v>12400000</v>
      </c>
      <c r="L49" s="31">
        <v>45323</v>
      </c>
      <c r="M49" s="32">
        <v>45627</v>
      </c>
      <c r="N49" s="67" t="s">
        <v>36</v>
      </c>
      <c r="O49" s="18" t="s">
        <v>37</v>
      </c>
      <c r="P49" s="39" t="s">
        <v>38</v>
      </c>
    </row>
    <row r="50" spans="1:317" s="10" customFormat="1" ht="48.4" x14ac:dyDescent="0.25">
      <c r="A50" s="230" t="s">
        <v>322</v>
      </c>
      <c r="B50" s="40" t="s">
        <v>125</v>
      </c>
      <c r="C50" s="40" t="s">
        <v>321</v>
      </c>
      <c r="D50" s="158" t="s">
        <v>126</v>
      </c>
      <c r="E50" s="25"/>
      <c r="F50" s="36">
        <v>876</v>
      </c>
      <c r="G50" s="36" t="s">
        <v>44</v>
      </c>
      <c r="H50" s="54">
        <v>20</v>
      </c>
      <c r="I50" s="28">
        <v>71100000000</v>
      </c>
      <c r="J50" s="29" t="s">
        <v>35</v>
      </c>
      <c r="K50" s="77">
        <v>119500000</v>
      </c>
      <c r="L50" s="31">
        <v>45323</v>
      </c>
      <c r="M50" s="32">
        <v>45627</v>
      </c>
      <c r="N50" s="48" t="s">
        <v>83</v>
      </c>
      <c r="O50" s="158" t="s">
        <v>37</v>
      </c>
      <c r="P50" s="42" t="s">
        <v>37</v>
      </c>
    </row>
    <row r="51" spans="1:317" s="10" customFormat="1" ht="48.4" x14ac:dyDescent="0.25">
      <c r="A51" s="230" t="s">
        <v>323</v>
      </c>
      <c r="B51" s="158" t="s">
        <v>32</v>
      </c>
      <c r="C51" s="158" t="s">
        <v>32</v>
      </c>
      <c r="D51" s="40" t="s">
        <v>127</v>
      </c>
      <c r="E51" s="103"/>
      <c r="F51" s="42">
        <v>539</v>
      </c>
      <c r="G51" s="104" t="s">
        <v>34</v>
      </c>
      <c r="H51" s="105">
        <v>8120</v>
      </c>
      <c r="I51" s="28">
        <v>71100000000</v>
      </c>
      <c r="J51" s="29" t="s">
        <v>35</v>
      </c>
      <c r="K51" s="106">
        <v>15800000</v>
      </c>
      <c r="L51" s="31">
        <v>45323</v>
      </c>
      <c r="M51" s="32">
        <v>45627</v>
      </c>
      <c r="N51" s="33" t="s">
        <v>36</v>
      </c>
      <c r="O51" s="18" t="s">
        <v>37</v>
      </c>
      <c r="P51" s="39" t="s">
        <v>38</v>
      </c>
    </row>
    <row r="52" spans="1:317" s="10" customFormat="1" ht="47.95" customHeight="1" x14ac:dyDescent="0.25">
      <c r="A52" s="230" t="s">
        <v>324</v>
      </c>
      <c r="B52" s="43" t="s">
        <v>128</v>
      </c>
      <c r="C52" s="43" t="s">
        <v>128</v>
      </c>
      <c r="D52" s="44" t="s">
        <v>129</v>
      </c>
      <c r="E52" s="45"/>
      <c r="F52" s="42">
        <v>168</v>
      </c>
      <c r="G52" s="39" t="s">
        <v>130</v>
      </c>
      <c r="H52" s="37">
        <v>38000</v>
      </c>
      <c r="I52" s="28">
        <v>71100000000</v>
      </c>
      <c r="J52" s="29" t="s">
        <v>35</v>
      </c>
      <c r="K52" s="62">
        <v>7380000</v>
      </c>
      <c r="L52" s="31">
        <v>45323</v>
      </c>
      <c r="M52" s="32">
        <v>45627</v>
      </c>
      <c r="N52" s="44" t="s">
        <v>36</v>
      </c>
      <c r="O52" s="49" t="s">
        <v>37</v>
      </c>
      <c r="P52" s="44" t="s">
        <v>38</v>
      </c>
    </row>
    <row r="53" spans="1:317" s="10" customFormat="1" ht="47.95" customHeight="1" x14ac:dyDescent="0.25">
      <c r="A53" s="230" t="s">
        <v>325</v>
      </c>
      <c r="B53" s="41" t="s">
        <v>131</v>
      </c>
      <c r="C53" s="23" t="s">
        <v>132</v>
      </c>
      <c r="D53" s="72" t="s">
        <v>133</v>
      </c>
      <c r="E53" s="45"/>
      <c r="F53" s="39" t="s">
        <v>134</v>
      </c>
      <c r="G53" s="39" t="s">
        <v>134</v>
      </c>
      <c r="H53" s="107" t="s">
        <v>135</v>
      </c>
      <c r="I53" s="28">
        <v>71100000000</v>
      </c>
      <c r="J53" s="29" t="s">
        <v>35</v>
      </c>
      <c r="K53" s="68">
        <v>209000000</v>
      </c>
      <c r="L53" s="31">
        <v>45323</v>
      </c>
      <c r="M53" s="32">
        <v>45627</v>
      </c>
      <c r="N53" s="48" t="s">
        <v>83</v>
      </c>
      <c r="O53" s="49" t="s">
        <v>37</v>
      </c>
      <c r="P53" s="108" t="s">
        <v>37</v>
      </c>
    </row>
    <row r="54" spans="1:317" s="10" customFormat="1" ht="60.05" customHeight="1" x14ac:dyDescent="0.25">
      <c r="A54" s="230" t="s">
        <v>326</v>
      </c>
      <c r="B54" s="40" t="s">
        <v>72</v>
      </c>
      <c r="C54" s="67" t="s">
        <v>290</v>
      </c>
      <c r="D54" s="40" t="s">
        <v>136</v>
      </c>
      <c r="E54" s="25"/>
      <c r="F54" s="158" t="s">
        <v>74</v>
      </c>
      <c r="G54" s="158" t="s">
        <v>81</v>
      </c>
      <c r="H54" s="105">
        <v>230000</v>
      </c>
      <c r="I54" s="28">
        <v>71100000000</v>
      </c>
      <c r="J54" s="29" t="s">
        <v>35</v>
      </c>
      <c r="K54" s="106">
        <v>20500000</v>
      </c>
      <c r="L54" s="31">
        <v>45323</v>
      </c>
      <c r="M54" s="32">
        <v>45627</v>
      </c>
      <c r="N54" s="67" t="s">
        <v>36</v>
      </c>
      <c r="O54" s="18" t="s">
        <v>37</v>
      </c>
      <c r="P54" s="39" t="s">
        <v>38</v>
      </c>
    </row>
    <row r="55" spans="1:317" s="10" customFormat="1" ht="48.4" x14ac:dyDescent="0.25">
      <c r="A55" s="230" t="s">
        <v>327</v>
      </c>
      <c r="B55" s="61" t="s">
        <v>137</v>
      </c>
      <c r="C55" s="61" t="s">
        <v>137</v>
      </c>
      <c r="D55" s="40" t="s">
        <v>138</v>
      </c>
      <c r="E55" s="103"/>
      <c r="F55" s="40" t="s">
        <v>57</v>
      </c>
      <c r="G55" s="42" t="s">
        <v>58</v>
      </c>
      <c r="H55" s="105">
        <v>25</v>
      </c>
      <c r="I55" s="28">
        <v>71100000000</v>
      </c>
      <c r="J55" s="29" t="s">
        <v>35</v>
      </c>
      <c r="K55" s="106">
        <v>7000000</v>
      </c>
      <c r="L55" s="31">
        <v>45323</v>
      </c>
      <c r="M55" s="32">
        <v>45627</v>
      </c>
      <c r="N55" s="33" t="s">
        <v>50</v>
      </c>
      <c r="O55" s="18" t="s">
        <v>37</v>
      </c>
      <c r="P55" s="39" t="s">
        <v>38</v>
      </c>
    </row>
    <row r="56" spans="1:317" s="10" customFormat="1" ht="47.95" customHeight="1" x14ac:dyDescent="0.25">
      <c r="A56" s="230" t="s">
        <v>328</v>
      </c>
      <c r="B56" s="61" t="s">
        <v>139</v>
      </c>
      <c r="C56" s="61" t="s">
        <v>140</v>
      </c>
      <c r="D56" s="109" t="s">
        <v>141</v>
      </c>
      <c r="E56" s="25"/>
      <c r="F56" s="40" t="s">
        <v>57</v>
      </c>
      <c r="G56" s="42" t="s">
        <v>58</v>
      </c>
      <c r="H56" s="60">
        <v>6200</v>
      </c>
      <c r="I56" s="28">
        <v>71100000000</v>
      </c>
      <c r="J56" s="29" t="s">
        <v>35</v>
      </c>
      <c r="K56" s="110">
        <v>5500000</v>
      </c>
      <c r="L56" s="31">
        <v>45323</v>
      </c>
      <c r="M56" s="32">
        <v>45627</v>
      </c>
      <c r="N56" s="157" t="s">
        <v>88</v>
      </c>
      <c r="O56" s="158" t="s">
        <v>37</v>
      </c>
      <c r="P56" s="39" t="s">
        <v>38</v>
      </c>
    </row>
    <row r="57" spans="1:317" ht="48.4" x14ac:dyDescent="0.3">
      <c r="A57" s="230" t="s">
        <v>330</v>
      </c>
      <c r="B57" s="50" t="s">
        <v>142</v>
      </c>
      <c r="C57" s="50" t="s">
        <v>329</v>
      </c>
      <c r="D57" s="158" t="s">
        <v>143</v>
      </c>
      <c r="E57" s="45"/>
      <c r="F57" s="158">
        <v>113</v>
      </c>
      <c r="G57" s="158" t="s">
        <v>79</v>
      </c>
      <c r="H57" s="37">
        <v>131000</v>
      </c>
      <c r="I57" s="28">
        <v>71100000000</v>
      </c>
      <c r="J57" s="29" t="s">
        <v>35</v>
      </c>
      <c r="K57" s="96">
        <v>34210000</v>
      </c>
      <c r="L57" s="31">
        <v>45323</v>
      </c>
      <c r="M57" s="32">
        <v>45627</v>
      </c>
      <c r="N57" s="33" t="s">
        <v>36</v>
      </c>
      <c r="O57" s="158" t="s">
        <v>37</v>
      </c>
      <c r="P57" s="39" t="s">
        <v>38</v>
      </c>
    </row>
    <row r="58" spans="1:317" s="10" customFormat="1" ht="65.7" customHeight="1" x14ac:dyDescent="0.25">
      <c r="A58" s="230" t="s">
        <v>332</v>
      </c>
      <c r="B58" s="40" t="s">
        <v>145</v>
      </c>
      <c r="C58" s="40" t="s">
        <v>331</v>
      </c>
      <c r="D58" s="158" t="s">
        <v>146</v>
      </c>
      <c r="E58" s="57"/>
      <c r="F58" s="42">
        <v>168</v>
      </c>
      <c r="G58" s="46" t="s">
        <v>53</v>
      </c>
      <c r="H58" s="37">
        <v>550</v>
      </c>
      <c r="I58" s="28">
        <v>71100000000</v>
      </c>
      <c r="J58" s="29" t="s">
        <v>35</v>
      </c>
      <c r="K58" s="96">
        <v>27495050</v>
      </c>
      <c r="L58" s="31">
        <v>45323</v>
      </c>
      <c r="M58" s="32">
        <v>45627</v>
      </c>
      <c r="N58" s="35" t="s">
        <v>40</v>
      </c>
      <c r="O58" s="39" t="s">
        <v>38</v>
      </c>
      <c r="P58" s="39" t="s">
        <v>38</v>
      </c>
    </row>
    <row r="59" spans="1:317" s="11" customFormat="1" ht="56.3" customHeight="1" x14ac:dyDescent="0.3">
      <c r="A59" s="230" t="s">
        <v>333</v>
      </c>
      <c r="B59" s="40" t="s">
        <v>72</v>
      </c>
      <c r="C59" s="67" t="s">
        <v>290</v>
      </c>
      <c r="D59" s="42" t="s">
        <v>147</v>
      </c>
      <c r="E59" s="57"/>
      <c r="F59" s="158" t="s">
        <v>74</v>
      </c>
      <c r="G59" s="158" t="s">
        <v>81</v>
      </c>
      <c r="H59" s="60">
        <v>61000</v>
      </c>
      <c r="I59" s="28">
        <v>71100000000</v>
      </c>
      <c r="J59" s="29" t="s">
        <v>35</v>
      </c>
      <c r="K59" s="38">
        <v>3960000</v>
      </c>
      <c r="L59" s="31">
        <v>45323</v>
      </c>
      <c r="M59" s="32">
        <v>45627</v>
      </c>
      <c r="N59" s="33" t="s">
        <v>50</v>
      </c>
      <c r="O59" s="18" t="s">
        <v>37</v>
      </c>
      <c r="P59" s="39" t="s">
        <v>38</v>
      </c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1"/>
      <c r="AL59" s="111"/>
      <c r="AM59" s="111"/>
      <c r="AN59" s="111"/>
      <c r="AO59" s="111"/>
      <c r="AP59" s="111"/>
      <c r="AQ59" s="111"/>
      <c r="AR59" s="111"/>
      <c r="AS59" s="111"/>
      <c r="AT59" s="111"/>
      <c r="AU59" s="111"/>
      <c r="AV59" s="111"/>
      <c r="AW59" s="111"/>
      <c r="AX59" s="111"/>
      <c r="AY59" s="111"/>
      <c r="AZ59" s="111"/>
      <c r="BA59" s="111"/>
      <c r="BB59" s="111"/>
      <c r="BC59" s="111"/>
      <c r="BD59" s="111"/>
      <c r="BE59" s="111"/>
      <c r="BF59" s="111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  <c r="IP59" s="111"/>
      <c r="IQ59" s="111"/>
      <c r="IR59" s="111"/>
      <c r="IS59" s="111"/>
      <c r="IT59" s="111"/>
      <c r="IU59" s="111"/>
      <c r="IV59" s="111"/>
      <c r="IW59" s="111"/>
      <c r="IX59" s="111"/>
      <c r="IY59" s="111"/>
      <c r="IZ59" s="111"/>
      <c r="JA59" s="111"/>
      <c r="JB59" s="111"/>
      <c r="JC59" s="111"/>
      <c r="JD59" s="111"/>
      <c r="JE59" s="111"/>
      <c r="JF59" s="111"/>
      <c r="JG59" s="111"/>
      <c r="JH59" s="111"/>
      <c r="JI59" s="111"/>
      <c r="JJ59" s="111"/>
      <c r="JK59" s="111"/>
      <c r="JL59" s="111"/>
      <c r="JM59" s="111"/>
      <c r="JN59" s="111"/>
      <c r="JO59" s="111"/>
      <c r="JP59" s="111"/>
      <c r="JQ59" s="111"/>
      <c r="JR59" s="111"/>
      <c r="JS59" s="111"/>
      <c r="JT59" s="111"/>
      <c r="JU59" s="111"/>
      <c r="JV59" s="111"/>
      <c r="JW59" s="111"/>
      <c r="JX59" s="111"/>
      <c r="JY59" s="111"/>
      <c r="JZ59" s="111"/>
      <c r="KA59" s="111"/>
      <c r="KB59" s="111"/>
      <c r="KC59" s="111"/>
      <c r="KD59" s="111"/>
      <c r="KE59" s="111"/>
      <c r="KF59" s="111"/>
      <c r="KG59" s="111"/>
      <c r="KH59" s="111"/>
      <c r="KI59" s="111"/>
      <c r="KJ59" s="111"/>
      <c r="KK59" s="111"/>
      <c r="KL59" s="111"/>
      <c r="KM59" s="111"/>
      <c r="KN59" s="111"/>
      <c r="KO59" s="111"/>
      <c r="KP59" s="111"/>
      <c r="KQ59" s="111"/>
      <c r="KR59" s="111"/>
      <c r="KS59" s="111"/>
      <c r="KT59" s="111"/>
      <c r="KU59" s="111"/>
      <c r="KV59" s="111"/>
      <c r="KW59" s="111"/>
      <c r="KX59" s="111"/>
      <c r="KY59" s="111"/>
      <c r="KZ59" s="111"/>
      <c r="LA59" s="111"/>
      <c r="LB59" s="111"/>
      <c r="LC59" s="111"/>
    </row>
    <row r="60" spans="1:317" s="11" customFormat="1" ht="75.05" customHeight="1" x14ac:dyDescent="0.2">
      <c r="A60" s="230" t="s">
        <v>334</v>
      </c>
      <c r="B60" s="50" t="s">
        <v>116</v>
      </c>
      <c r="C60" s="50" t="s">
        <v>148</v>
      </c>
      <c r="D60" s="24" t="s">
        <v>149</v>
      </c>
      <c r="E60" s="69"/>
      <c r="F60" s="78" t="s">
        <v>93</v>
      </c>
      <c r="G60" s="42" t="s">
        <v>94</v>
      </c>
      <c r="H60" s="112">
        <v>450</v>
      </c>
      <c r="I60" s="28">
        <v>71100000000</v>
      </c>
      <c r="J60" s="29" t="s">
        <v>35</v>
      </c>
      <c r="K60" s="71">
        <f>1500000+2218800</f>
        <v>3718800</v>
      </c>
      <c r="L60" s="31">
        <v>45323</v>
      </c>
      <c r="M60" s="32">
        <v>45627</v>
      </c>
      <c r="N60" s="33" t="s">
        <v>50</v>
      </c>
      <c r="O60" s="18" t="s">
        <v>37</v>
      </c>
      <c r="P60" s="24" t="s">
        <v>38</v>
      </c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/>
      <c r="AR60" s="111"/>
      <c r="AS60" s="111"/>
      <c r="AT60" s="111"/>
      <c r="AU60" s="111"/>
      <c r="AV60" s="111"/>
      <c r="AW60" s="111"/>
      <c r="AX60" s="111"/>
      <c r="AY60" s="111"/>
      <c r="AZ60" s="111"/>
      <c r="BA60" s="111"/>
      <c r="BB60" s="111"/>
      <c r="BC60" s="111"/>
      <c r="BD60" s="111"/>
      <c r="BE60" s="111"/>
      <c r="BF60" s="111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  <c r="IP60" s="111"/>
      <c r="IQ60" s="111"/>
      <c r="IR60" s="111"/>
      <c r="IS60" s="111"/>
      <c r="IT60" s="111"/>
      <c r="IU60" s="111"/>
      <c r="IV60" s="111"/>
      <c r="IW60" s="111"/>
      <c r="IX60" s="111"/>
      <c r="IY60" s="111"/>
      <c r="IZ60" s="111"/>
      <c r="JA60" s="111"/>
      <c r="JB60" s="111"/>
      <c r="JC60" s="111"/>
      <c r="JD60" s="111"/>
      <c r="JE60" s="111"/>
      <c r="JF60" s="111"/>
      <c r="JG60" s="111"/>
      <c r="JH60" s="111"/>
      <c r="JI60" s="111"/>
      <c r="JJ60" s="111"/>
      <c r="JK60" s="111"/>
      <c r="JL60" s="111"/>
      <c r="JM60" s="111"/>
      <c r="JN60" s="111"/>
      <c r="JO60" s="111"/>
      <c r="JP60" s="111"/>
      <c r="JQ60" s="111"/>
      <c r="JR60" s="111"/>
      <c r="JS60" s="111"/>
      <c r="JT60" s="111"/>
      <c r="JU60" s="111"/>
      <c r="JV60" s="111"/>
      <c r="JW60" s="111"/>
      <c r="JX60" s="111"/>
      <c r="JY60" s="111"/>
      <c r="JZ60" s="111"/>
      <c r="KA60" s="111"/>
      <c r="KB60" s="111"/>
      <c r="KC60" s="111"/>
      <c r="KD60" s="111"/>
      <c r="KE60" s="111"/>
      <c r="KF60" s="111"/>
      <c r="KG60" s="111"/>
      <c r="KH60" s="111"/>
      <c r="KI60" s="111"/>
      <c r="KJ60" s="111"/>
      <c r="KK60" s="111"/>
      <c r="KL60" s="111"/>
      <c r="KM60" s="111"/>
      <c r="KN60" s="111"/>
      <c r="KO60" s="111"/>
      <c r="KP60" s="111"/>
      <c r="KQ60" s="111"/>
      <c r="KR60" s="111"/>
      <c r="KS60" s="111"/>
      <c r="KT60" s="111"/>
      <c r="KU60" s="111"/>
      <c r="KV60" s="111"/>
      <c r="KW60" s="111"/>
      <c r="KX60" s="111"/>
      <c r="KY60" s="111"/>
      <c r="KZ60" s="111"/>
      <c r="LA60" s="111"/>
      <c r="LB60" s="111"/>
      <c r="LC60" s="111"/>
    </row>
    <row r="61" spans="1:317" s="114" customFormat="1" ht="58.2" customHeight="1" x14ac:dyDescent="0.3">
      <c r="A61" s="230" t="s">
        <v>336</v>
      </c>
      <c r="B61" s="158" t="s">
        <v>144</v>
      </c>
      <c r="C61" s="158" t="s">
        <v>335</v>
      </c>
      <c r="D61" s="158" t="s">
        <v>150</v>
      </c>
      <c r="E61" s="25"/>
      <c r="F61" s="158" t="s">
        <v>74</v>
      </c>
      <c r="G61" s="158" t="s">
        <v>81</v>
      </c>
      <c r="H61" s="113">
        <v>32100</v>
      </c>
      <c r="I61" s="28">
        <v>71100000000</v>
      </c>
      <c r="J61" s="29" t="s">
        <v>35</v>
      </c>
      <c r="K61" s="62">
        <v>38854000</v>
      </c>
      <c r="L61" s="31">
        <v>45323</v>
      </c>
      <c r="M61" s="32">
        <v>45627</v>
      </c>
      <c r="N61" s="48" t="s">
        <v>83</v>
      </c>
      <c r="O61" s="18" t="s">
        <v>37</v>
      </c>
      <c r="P61" s="158" t="s">
        <v>37</v>
      </c>
    </row>
    <row r="62" spans="1:317" s="114" customFormat="1" ht="64.95" customHeight="1" x14ac:dyDescent="0.3">
      <c r="A62" s="230" t="s">
        <v>338</v>
      </c>
      <c r="B62" s="40" t="s">
        <v>151</v>
      </c>
      <c r="C62" s="40" t="s">
        <v>337</v>
      </c>
      <c r="D62" s="158" t="s">
        <v>152</v>
      </c>
      <c r="E62" s="73"/>
      <c r="F62" s="40" t="s">
        <v>57</v>
      </c>
      <c r="G62" s="42" t="s">
        <v>58</v>
      </c>
      <c r="H62" s="27">
        <v>1750</v>
      </c>
      <c r="I62" s="28">
        <v>71100000000</v>
      </c>
      <c r="J62" s="29" t="s">
        <v>35</v>
      </c>
      <c r="K62" s="62">
        <v>35000000</v>
      </c>
      <c r="L62" s="31">
        <v>45323</v>
      </c>
      <c r="M62" s="32">
        <v>45627</v>
      </c>
      <c r="N62" s="157" t="s">
        <v>88</v>
      </c>
      <c r="O62" s="49" t="s">
        <v>37</v>
      </c>
      <c r="P62" s="158" t="s">
        <v>38</v>
      </c>
    </row>
    <row r="63" spans="1:317" s="114" customFormat="1" ht="63.4" customHeight="1" x14ac:dyDescent="0.3">
      <c r="A63" s="230" t="s">
        <v>343</v>
      </c>
      <c r="B63" s="43" t="s">
        <v>340</v>
      </c>
      <c r="C63" s="43" t="s">
        <v>339</v>
      </c>
      <c r="D63" s="44" t="s">
        <v>274</v>
      </c>
      <c r="E63" s="57"/>
      <c r="F63" s="40" t="s">
        <v>57</v>
      </c>
      <c r="G63" s="42" t="s">
        <v>58</v>
      </c>
      <c r="H63" s="112">
        <v>1</v>
      </c>
      <c r="I63" s="28">
        <v>71100000000</v>
      </c>
      <c r="J63" s="29" t="s">
        <v>35</v>
      </c>
      <c r="K63" s="62">
        <v>2500000</v>
      </c>
      <c r="L63" s="31">
        <v>45323</v>
      </c>
      <c r="M63" s="32">
        <v>45627</v>
      </c>
      <c r="N63" s="48" t="s">
        <v>83</v>
      </c>
      <c r="O63" s="49" t="s">
        <v>37</v>
      </c>
      <c r="P63" s="158" t="s">
        <v>37</v>
      </c>
    </row>
    <row r="64" spans="1:317" s="11" customFormat="1" ht="60.5" x14ac:dyDescent="0.3">
      <c r="A64" s="230" t="s">
        <v>344</v>
      </c>
      <c r="B64" s="43" t="s">
        <v>153</v>
      </c>
      <c r="C64" s="43" t="s">
        <v>342</v>
      </c>
      <c r="D64" s="44" t="s">
        <v>341</v>
      </c>
      <c r="E64" s="57"/>
      <c r="F64" s="36">
        <v>876</v>
      </c>
      <c r="G64" s="36" t="s">
        <v>44</v>
      </c>
      <c r="H64" s="112">
        <v>2</v>
      </c>
      <c r="I64" s="28">
        <v>71100000000</v>
      </c>
      <c r="J64" s="29" t="s">
        <v>35</v>
      </c>
      <c r="K64" s="62">
        <v>6500000</v>
      </c>
      <c r="L64" s="31">
        <v>45323</v>
      </c>
      <c r="M64" s="32">
        <v>45627</v>
      </c>
      <c r="N64" s="67" t="s">
        <v>40</v>
      </c>
      <c r="O64" s="158" t="s">
        <v>38</v>
      </c>
      <c r="P64" s="23" t="s">
        <v>38</v>
      </c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11"/>
      <c r="AM64" s="111"/>
      <c r="AN64" s="111"/>
      <c r="AO64" s="111"/>
      <c r="AP64" s="111"/>
      <c r="AQ64" s="111"/>
      <c r="AR64" s="111"/>
      <c r="AS64" s="111"/>
      <c r="AT64" s="111"/>
      <c r="AU64" s="111"/>
      <c r="AV64" s="111"/>
      <c r="AW64" s="111"/>
      <c r="AX64" s="111"/>
      <c r="AY64" s="111"/>
      <c r="AZ64" s="111"/>
      <c r="BA64" s="111"/>
      <c r="BB64" s="111"/>
      <c r="BC64" s="111"/>
      <c r="BD64" s="111"/>
      <c r="BE64" s="111"/>
      <c r="BF64" s="111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  <c r="IP64" s="111"/>
      <c r="IQ64" s="111"/>
      <c r="IR64" s="111"/>
      <c r="IS64" s="111"/>
      <c r="IT64" s="111"/>
      <c r="IU64" s="111"/>
      <c r="IV64" s="111"/>
      <c r="IW64" s="111"/>
      <c r="IX64" s="111"/>
      <c r="IY64" s="111"/>
      <c r="IZ64" s="111"/>
      <c r="JA64" s="111"/>
      <c r="JB64" s="111"/>
      <c r="JC64" s="111"/>
      <c r="JD64" s="111"/>
      <c r="JE64" s="111"/>
      <c r="JF64" s="111"/>
      <c r="JG64" s="111"/>
      <c r="JH64" s="111"/>
      <c r="JI64" s="111"/>
      <c r="JJ64" s="111"/>
      <c r="JK64" s="111"/>
      <c r="JL64" s="111"/>
      <c r="JM64" s="111"/>
      <c r="JN64" s="111"/>
      <c r="JO64" s="111"/>
      <c r="JP64" s="111"/>
      <c r="JQ64" s="111"/>
      <c r="JR64" s="111"/>
      <c r="JS64" s="111"/>
      <c r="JT64" s="111"/>
      <c r="JU64" s="111"/>
      <c r="JV64" s="111"/>
      <c r="JW64" s="111"/>
      <c r="JX64" s="111"/>
      <c r="JY64" s="111"/>
      <c r="JZ64" s="111"/>
      <c r="KA64" s="111"/>
      <c r="KB64" s="111"/>
      <c r="KC64" s="111"/>
      <c r="KD64" s="111"/>
      <c r="KE64" s="111"/>
      <c r="KF64" s="111"/>
      <c r="KG64" s="111"/>
      <c r="KH64" s="111"/>
      <c r="KI64" s="111"/>
      <c r="KJ64" s="111"/>
      <c r="KK64" s="111"/>
      <c r="KL64" s="111"/>
      <c r="KM64" s="111"/>
      <c r="KN64" s="111"/>
      <c r="KO64" s="111"/>
      <c r="KP64" s="111"/>
      <c r="KQ64" s="111"/>
      <c r="KR64" s="111"/>
      <c r="KS64" s="111"/>
      <c r="KT64" s="111"/>
      <c r="KU64" s="111"/>
      <c r="KV64" s="111"/>
      <c r="KW64" s="111"/>
      <c r="KX64" s="111"/>
      <c r="KY64" s="111"/>
      <c r="KZ64" s="111"/>
      <c r="LA64" s="111"/>
      <c r="LB64" s="111"/>
      <c r="LC64" s="111"/>
      <c r="LD64" s="111"/>
      <c r="LE64" s="111"/>
    </row>
    <row r="65" spans="1:317" s="11" customFormat="1" ht="63.65" customHeight="1" x14ac:dyDescent="0.3">
      <c r="A65" s="230" t="s">
        <v>346</v>
      </c>
      <c r="B65" s="34" t="s">
        <v>154</v>
      </c>
      <c r="C65" s="34" t="s">
        <v>345</v>
      </c>
      <c r="D65" s="24" t="s">
        <v>155</v>
      </c>
      <c r="E65" s="25"/>
      <c r="F65" s="36">
        <v>876</v>
      </c>
      <c r="G65" s="36" t="s">
        <v>44</v>
      </c>
      <c r="H65" s="27">
        <v>9</v>
      </c>
      <c r="I65" s="28">
        <v>71100000000</v>
      </c>
      <c r="J65" s="29" t="s">
        <v>35</v>
      </c>
      <c r="K65" s="83">
        <v>21869000</v>
      </c>
      <c r="L65" s="31">
        <v>45323</v>
      </c>
      <c r="M65" s="32">
        <v>45627</v>
      </c>
      <c r="N65" s="67" t="s">
        <v>36</v>
      </c>
      <c r="O65" s="158" t="s">
        <v>37</v>
      </c>
      <c r="P65" s="23" t="s">
        <v>38</v>
      </c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11"/>
      <c r="AM65" s="111"/>
      <c r="AN65" s="111"/>
      <c r="AO65" s="111"/>
      <c r="AP65" s="111"/>
      <c r="AQ65" s="111"/>
      <c r="AR65" s="111"/>
      <c r="AS65" s="111"/>
      <c r="AT65" s="111"/>
      <c r="AU65" s="111"/>
      <c r="AV65" s="111"/>
      <c r="AW65" s="111"/>
      <c r="AX65" s="111"/>
      <c r="AY65" s="111"/>
      <c r="AZ65" s="111"/>
      <c r="BA65" s="111"/>
      <c r="BB65" s="111"/>
      <c r="BC65" s="111"/>
      <c r="BD65" s="111"/>
      <c r="BE65" s="111"/>
      <c r="BF65" s="111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  <c r="IP65" s="111"/>
      <c r="IQ65" s="111"/>
      <c r="IR65" s="111"/>
      <c r="IS65" s="111"/>
      <c r="IT65" s="111"/>
      <c r="IU65" s="111"/>
      <c r="IV65" s="111"/>
      <c r="IW65" s="111"/>
      <c r="IX65" s="111"/>
      <c r="IY65" s="111"/>
      <c r="IZ65" s="111"/>
      <c r="JA65" s="111"/>
      <c r="JB65" s="111"/>
      <c r="JC65" s="111"/>
      <c r="JD65" s="111"/>
      <c r="JE65" s="111"/>
      <c r="JF65" s="111"/>
      <c r="JG65" s="111"/>
      <c r="JH65" s="111"/>
      <c r="JI65" s="111"/>
      <c r="JJ65" s="111"/>
      <c r="JK65" s="111"/>
      <c r="JL65" s="111"/>
      <c r="JM65" s="111"/>
      <c r="JN65" s="111"/>
      <c r="JO65" s="111"/>
      <c r="JP65" s="111"/>
      <c r="JQ65" s="111"/>
      <c r="JR65" s="111"/>
      <c r="JS65" s="111"/>
      <c r="JT65" s="111"/>
      <c r="JU65" s="111"/>
      <c r="JV65" s="111"/>
      <c r="JW65" s="111"/>
      <c r="JX65" s="111"/>
      <c r="JY65" s="111"/>
      <c r="JZ65" s="111"/>
      <c r="KA65" s="111"/>
      <c r="KB65" s="111"/>
      <c r="KC65" s="111"/>
      <c r="KD65" s="111"/>
      <c r="KE65" s="111"/>
      <c r="KF65" s="111"/>
      <c r="KG65" s="111"/>
      <c r="KH65" s="111"/>
      <c r="KI65" s="111"/>
      <c r="KJ65" s="111"/>
      <c r="KK65" s="111"/>
      <c r="KL65" s="111"/>
      <c r="KM65" s="111"/>
      <c r="KN65" s="111"/>
      <c r="KO65" s="111"/>
      <c r="KP65" s="111"/>
      <c r="KQ65" s="111"/>
      <c r="KR65" s="111"/>
      <c r="KS65" s="111"/>
      <c r="KT65" s="111"/>
      <c r="KU65" s="111"/>
      <c r="KV65" s="111"/>
      <c r="KW65" s="111"/>
      <c r="KX65" s="111"/>
      <c r="KY65" s="111"/>
      <c r="KZ65" s="111"/>
      <c r="LA65" s="111"/>
      <c r="LB65" s="111"/>
      <c r="LC65" s="111"/>
      <c r="LD65" s="111"/>
      <c r="LE65" s="111"/>
    </row>
    <row r="66" spans="1:317" s="11" customFormat="1" ht="54.6" customHeight="1" x14ac:dyDescent="0.3">
      <c r="A66" s="230" t="s">
        <v>347</v>
      </c>
      <c r="B66" s="81" t="s">
        <v>156</v>
      </c>
      <c r="C66" s="34" t="s">
        <v>157</v>
      </c>
      <c r="D66" s="24" t="s">
        <v>158</v>
      </c>
      <c r="E66" s="86"/>
      <c r="F66" s="78" t="s">
        <v>93</v>
      </c>
      <c r="G66" s="42" t="s">
        <v>94</v>
      </c>
      <c r="H66" s="112">
        <v>62</v>
      </c>
      <c r="I66" s="28">
        <v>71100000000</v>
      </c>
      <c r="J66" s="29" t="s">
        <v>35</v>
      </c>
      <c r="K66" s="83">
        <v>3000000</v>
      </c>
      <c r="L66" s="31">
        <v>45323</v>
      </c>
      <c r="M66" s="32">
        <v>45627</v>
      </c>
      <c r="N66" s="48" t="s">
        <v>83</v>
      </c>
      <c r="O66" s="158" t="s">
        <v>37</v>
      </c>
      <c r="P66" s="24" t="s">
        <v>37</v>
      </c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/>
      <c r="AN66" s="111"/>
      <c r="AO66" s="111"/>
      <c r="AP66" s="111"/>
      <c r="AQ66" s="111"/>
      <c r="AR66" s="111"/>
      <c r="AS66" s="111"/>
      <c r="AT66" s="111"/>
      <c r="AU66" s="111"/>
      <c r="AV66" s="111"/>
      <c r="AW66" s="111"/>
      <c r="AX66" s="111"/>
      <c r="AY66" s="111"/>
      <c r="AZ66" s="111"/>
      <c r="BA66" s="111"/>
      <c r="BB66" s="111"/>
      <c r="BC66" s="111"/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  <c r="IP66" s="111"/>
      <c r="IQ66" s="111"/>
      <c r="IR66" s="111"/>
      <c r="IS66" s="111"/>
      <c r="IT66" s="111"/>
      <c r="IU66" s="111"/>
      <c r="IV66" s="111"/>
      <c r="IW66" s="111"/>
      <c r="IX66" s="111"/>
      <c r="IY66" s="111"/>
      <c r="IZ66" s="111"/>
      <c r="JA66" s="111"/>
      <c r="JB66" s="111"/>
      <c r="JC66" s="111"/>
      <c r="JD66" s="111"/>
      <c r="JE66" s="111"/>
      <c r="JF66" s="111"/>
      <c r="JG66" s="111"/>
      <c r="JH66" s="111"/>
      <c r="JI66" s="111"/>
      <c r="JJ66" s="111"/>
      <c r="JK66" s="111"/>
      <c r="JL66" s="111"/>
      <c r="JM66" s="111"/>
      <c r="JN66" s="111"/>
      <c r="JO66" s="111"/>
      <c r="JP66" s="111"/>
      <c r="JQ66" s="111"/>
      <c r="JR66" s="111"/>
      <c r="JS66" s="111"/>
      <c r="JT66" s="111"/>
      <c r="JU66" s="111"/>
      <c r="JV66" s="111"/>
      <c r="JW66" s="111"/>
      <c r="JX66" s="111"/>
      <c r="JY66" s="111"/>
      <c r="JZ66" s="111"/>
      <c r="KA66" s="111"/>
      <c r="KB66" s="111"/>
      <c r="KC66" s="111"/>
      <c r="KD66" s="111"/>
      <c r="KE66" s="111"/>
      <c r="KF66" s="111"/>
      <c r="KG66" s="111"/>
      <c r="KH66" s="111"/>
      <c r="KI66" s="111"/>
      <c r="KJ66" s="111"/>
      <c r="KK66" s="111"/>
      <c r="KL66" s="111"/>
      <c r="KM66" s="111"/>
      <c r="KN66" s="111"/>
      <c r="KO66" s="111"/>
      <c r="KP66" s="111"/>
      <c r="KQ66" s="111"/>
      <c r="KR66" s="111"/>
      <c r="KS66" s="111"/>
      <c r="KT66" s="111"/>
      <c r="KU66" s="111"/>
      <c r="KV66" s="111"/>
      <c r="KW66" s="111"/>
      <c r="KX66" s="111"/>
      <c r="KY66" s="111"/>
      <c r="KZ66" s="111"/>
      <c r="LA66" s="111"/>
      <c r="LB66" s="111"/>
      <c r="LC66" s="111"/>
      <c r="LD66" s="111"/>
      <c r="LE66" s="111"/>
    </row>
    <row r="67" spans="1:317" s="10" customFormat="1" ht="56.3" customHeight="1" x14ac:dyDescent="0.25">
      <c r="A67" s="230" t="s">
        <v>348</v>
      </c>
      <c r="B67" s="26" t="s">
        <v>144</v>
      </c>
      <c r="C67" s="26" t="s">
        <v>159</v>
      </c>
      <c r="D67" s="158" t="s">
        <v>160</v>
      </c>
      <c r="E67" s="115"/>
      <c r="F67" s="42">
        <v>168</v>
      </c>
      <c r="G67" s="46" t="s">
        <v>53</v>
      </c>
      <c r="H67" s="112">
        <v>8200</v>
      </c>
      <c r="I67" s="28">
        <v>71100000000</v>
      </c>
      <c r="J67" s="29" t="s">
        <v>35</v>
      </c>
      <c r="K67" s="38">
        <v>324000000</v>
      </c>
      <c r="L67" s="31">
        <v>45323</v>
      </c>
      <c r="M67" s="32">
        <v>45627</v>
      </c>
      <c r="N67" s="48" t="s">
        <v>83</v>
      </c>
      <c r="O67" s="18" t="s">
        <v>37</v>
      </c>
      <c r="P67" s="18" t="s">
        <v>37</v>
      </c>
    </row>
    <row r="68" spans="1:317" s="10" customFormat="1" ht="64.95" customHeight="1" x14ac:dyDescent="0.25">
      <c r="A68" s="230" t="s">
        <v>349</v>
      </c>
      <c r="B68" s="102" t="s">
        <v>161</v>
      </c>
      <c r="C68" s="102" t="s">
        <v>161</v>
      </c>
      <c r="D68" s="116" t="s">
        <v>162</v>
      </c>
      <c r="E68" s="116"/>
      <c r="F68" s="46">
        <v>642</v>
      </c>
      <c r="G68" s="46" t="s">
        <v>87</v>
      </c>
      <c r="H68" s="60">
        <v>189000</v>
      </c>
      <c r="I68" s="28">
        <v>71100000000</v>
      </c>
      <c r="J68" s="29" t="s">
        <v>35</v>
      </c>
      <c r="K68" s="62">
        <v>155000000</v>
      </c>
      <c r="L68" s="31">
        <v>45323</v>
      </c>
      <c r="M68" s="32">
        <v>45627</v>
      </c>
      <c r="N68" s="33" t="s">
        <v>36</v>
      </c>
      <c r="O68" s="18" t="s">
        <v>37</v>
      </c>
      <c r="P68" s="39" t="s">
        <v>38</v>
      </c>
    </row>
    <row r="69" spans="1:317" s="118" customFormat="1" ht="56.3" customHeight="1" x14ac:dyDescent="0.25">
      <c r="A69" s="230" t="s">
        <v>351</v>
      </c>
      <c r="B69" s="40" t="s">
        <v>161</v>
      </c>
      <c r="C69" s="40" t="s">
        <v>350</v>
      </c>
      <c r="D69" s="24" t="s">
        <v>164</v>
      </c>
      <c r="E69" s="181"/>
      <c r="F69" s="158">
        <v>796</v>
      </c>
      <c r="G69" s="159" t="s">
        <v>58</v>
      </c>
      <c r="H69" s="24">
        <v>1</v>
      </c>
      <c r="I69" s="164">
        <v>71100000000</v>
      </c>
      <c r="J69" s="165" t="s">
        <v>35</v>
      </c>
      <c r="K69" s="166">
        <v>113400000</v>
      </c>
      <c r="L69" s="117">
        <v>45323</v>
      </c>
      <c r="M69" s="182">
        <v>45383</v>
      </c>
      <c r="N69" s="167" t="s">
        <v>83</v>
      </c>
      <c r="O69" s="168" t="s">
        <v>37</v>
      </c>
      <c r="P69" s="169" t="s">
        <v>38</v>
      </c>
    </row>
    <row r="70" spans="1:317" s="10" customFormat="1" ht="53" customHeight="1" x14ac:dyDescent="0.25">
      <c r="A70" s="230" t="s">
        <v>353</v>
      </c>
      <c r="B70" s="39" t="s">
        <v>64</v>
      </c>
      <c r="C70" s="39" t="s">
        <v>352</v>
      </c>
      <c r="D70" s="24" t="s">
        <v>165</v>
      </c>
      <c r="E70" s="24"/>
      <c r="F70" s="81" t="s">
        <v>166</v>
      </c>
      <c r="G70" s="24" t="s">
        <v>44</v>
      </c>
      <c r="H70" s="27">
        <v>1</v>
      </c>
      <c r="I70" s="24">
        <v>71100000000</v>
      </c>
      <c r="J70" s="24" t="s">
        <v>35</v>
      </c>
      <c r="K70" s="179">
        <v>2000000</v>
      </c>
      <c r="L70" s="182">
        <v>45323</v>
      </c>
      <c r="M70" s="182">
        <v>45383</v>
      </c>
      <c r="N70" s="33" t="s">
        <v>50</v>
      </c>
      <c r="O70" s="101" t="s">
        <v>37</v>
      </c>
      <c r="P70" s="159" t="s">
        <v>38</v>
      </c>
    </row>
    <row r="71" spans="1:317" s="10" customFormat="1" ht="56.3" customHeight="1" x14ac:dyDescent="0.25">
      <c r="A71" s="230" t="s">
        <v>354</v>
      </c>
      <c r="B71" s="24" t="s">
        <v>167</v>
      </c>
      <c r="C71" s="39" t="s">
        <v>168</v>
      </c>
      <c r="D71" s="51" t="s">
        <v>169</v>
      </c>
      <c r="E71" s="52"/>
      <c r="F71" s="39" t="s">
        <v>134</v>
      </c>
      <c r="G71" s="34" t="s">
        <v>134</v>
      </c>
      <c r="H71" s="60" t="s">
        <v>135</v>
      </c>
      <c r="I71" s="28">
        <v>71100000000</v>
      </c>
      <c r="J71" s="29" t="s">
        <v>35</v>
      </c>
      <c r="K71" s="53">
        <v>11000000</v>
      </c>
      <c r="L71" s="31">
        <v>45352</v>
      </c>
      <c r="M71" s="32">
        <v>45627</v>
      </c>
      <c r="N71" s="48" t="s">
        <v>83</v>
      </c>
      <c r="O71" s="42" t="s">
        <v>37</v>
      </c>
      <c r="P71" s="42" t="s">
        <v>37</v>
      </c>
    </row>
    <row r="72" spans="1:317" s="8" customFormat="1" ht="47.95" customHeight="1" x14ac:dyDescent="0.3">
      <c r="A72" s="230" t="s">
        <v>356</v>
      </c>
      <c r="B72" s="81" t="s">
        <v>174</v>
      </c>
      <c r="C72" s="24" t="s">
        <v>355</v>
      </c>
      <c r="D72" s="24" t="s">
        <v>170</v>
      </c>
      <c r="E72" s="86"/>
      <c r="F72" s="24">
        <v>168</v>
      </c>
      <c r="G72" s="24" t="s">
        <v>130</v>
      </c>
      <c r="H72" s="27">
        <f>40000+5000</f>
        <v>45000</v>
      </c>
      <c r="I72" s="24">
        <v>71100000000</v>
      </c>
      <c r="J72" s="29" t="s">
        <v>35</v>
      </c>
      <c r="K72" s="83">
        <v>1200000</v>
      </c>
      <c r="L72" s="31">
        <v>45352</v>
      </c>
      <c r="M72" s="32">
        <v>45627</v>
      </c>
      <c r="N72" s="48" t="s">
        <v>50</v>
      </c>
      <c r="O72" s="24" t="s">
        <v>37</v>
      </c>
      <c r="P72" s="24" t="s">
        <v>38</v>
      </c>
    </row>
    <row r="73" spans="1:317" s="8" customFormat="1" ht="59.5" customHeight="1" x14ac:dyDescent="0.3">
      <c r="A73" s="230" t="s">
        <v>357</v>
      </c>
      <c r="B73" s="92" t="s">
        <v>108</v>
      </c>
      <c r="C73" s="158" t="s">
        <v>109</v>
      </c>
      <c r="D73" s="92" t="s">
        <v>171</v>
      </c>
      <c r="E73" s="93"/>
      <c r="F73" s="158">
        <v>661</v>
      </c>
      <c r="G73" s="24" t="s">
        <v>111</v>
      </c>
      <c r="H73" s="133">
        <v>36</v>
      </c>
      <c r="I73" s="28">
        <v>71100000000</v>
      </c>
      <c r="J73" s="29" t="s">
        <v>35</v>
      </c>
      <c r="K73" s="98">
        <v>2592000</v>
      </c>
      <c r="L73" s="31">
        <v>45352</v>
      </c>
      <c r="M73" s="99">
        <v>46477</v>
      </c>
      <c r="N73" s="35" t="s">
        <v>40</v>
      </c>
      <c r="O73" s="32" t="s">
        <v>38</v>
      </c>
      <c r="P73" s="39" t="s">
        <v>38</v>
      </c>
    </row>
    <row r="74" spans="1:317" s="8" customFormat="1" ht="47.95" customHeight="1" x14ac:dyDescent="0.3">
      <c r="A74" s="230" t="s">
        <v>359</v>
      </c>
      <c r="B74" s="40" t="s">
        <v>72</v>
      </c>
      <c r="C74" s="67" t="s">
        <v>358</v>
      </c>
      <c r="D74" s="42" t="s">
        <v>172</v>
      </c>
      <c r="E74" s="25"/>
      <c r="F74" s="42">
        <v>168</v>
      </c>
      <c r="G74" s="46" t="s">
        <v>53</v>
      </c>
      <c r="H74" s="37">
        <v>6500</v>
      </c>
      <c r="I74" s="28">
        <v>71100000000</v>
      </c>
      <c r="J74" s="29" t="s">
        <v>35</v>
      </c>
      <c r="K74" s="68">
        <v>629500000</v>
      </c>
      <c r="L74" s="31">
        <v>45352</v>
      </c>
      <c r="M74" s="32">
        <v>45627</v>
      </c>
      <c r="N74" s="157" t="s">
        <v>88</v>
      </c>
      <c r="O74" s="158" t="s">
        <v>37</v>
      </c>
      <c r="P74" s="39" t="s">
        <v>38</v>
      </c>
    </row>
    <row r="75" spans="1:317" s="8" customFormat="1" ht="47.95" customHeight="1" x14ac:dyDescent="0.3">
      <c r="A75" s="230" t="s">
        <v>360</v>
      </c>
      <c r="B75" s="158" t="s">
        <v>116</v>
      </c>
      <c r="C75" s="158" t="s">
        <v>148</v>
      </c>
      <c r="D75" s="44" t="s">
        <v>173</v>
      </c>
      <c r="E75" s="115"/>
      <c r="F75" s="78" t="s">
        <v>93</v>
      </c>
      <c r="G75" s="42" t="s">
        <v>94</v>
      </c>
      <c r="H75" s="37">
        <v>37000</v>
      </c>
      <c r="I75" s="28">
        <v>71100000000</v>
      </c>
      <c r="J75" s="29" t="s">
        <v>35</v>
      </c>
      <c r="K75" s="119">
        <v>58000000</v>
      </c>
      <c r="L75" s="31">
        <v>45352</v>
      </c>
      <c r="M75" s="32">
        <v>45627</v>
      </c>
      <c r="N75" s="157" t="s">
        <v>88</v>
      </c>
      <c r="O75" s="49" t="s">
        <v>37</v>
      </c>
      <c r="P75" s="26" t="s">
        <v>38</v>
      </c>
    </row>
    <row r="76" spans="1:317" s="2" customFormat="1" ht="68.400000000000006" customHeight="1" x14ac:dyDescent="0.25">
      <c r="A76" s="230" t="s">
        <v>361</v>
      </c>
      <c r="B76" s="158" t="s">
        <v>174</v>
      </c>
      <c r="C76" s="158" t="s">
        <v>175</v>
      </c>
      <c r="D76" s="158" t="s">
        <v>176</v>
      </c>
      <c r="E76" s="115"/>
      <c r="F76" s="42">
        <v>168</v>
      </c>
      <c r="G76" s="120" t="s">
        <v>53</v>
      </c>
      <c r="H76" s="37">
        <v>60</v>
      </c>
      <c r="I76" s="28">
        <v>71100000000</v>
      </c>
      <c r="J76" s="29" t="s">
        <v>35</v>
      </c>
      <c r="K76" s="119">
        <v>9527000</v>
      </c>
      <c r="L76" s="31">
        <v>45352</v>
      </c>
      <c r="M76" s="32">
        <v>45627</v>
      </c>
      <c r="N76" s="121" t="s">
        <v>50</v>
      </c>
      <c r="O76" s="49" t="s">
        <v>37</v>
      </c>
      <c r="P76" s="26" t="s">
        <v>38</v>
      </c>
    </row>
    <row r="77" spans="1:317" s="2" customFormat="1" ht="47.95" customHeight="1" x14ac:dyDescent="0.25">
      <c r="A77" s="230" t="s">
        <v>363</v>
      </c>
      <c r="B77" s="42">
        <v>22</v>
      </c>
      <c r="C77" s="42" t="s">
        <v>362</v>
      </c>
      <c r="D77" s="158" t="s">
        <v>177</v>
      </c>
      <c r="E77" s="45"/>
      <c r="F77" s="78" t="s">
        <v>93</v>
      </c>
      <c r="G77" s="42" t="s">
        <v>94</v>
      </c>
      <c r="H77" s="37">
        <v>100000</v>
      </c>
      <c r="I77" s="28">
        <v>71100000000</v>
      </c>
      <c r="J77" s="29" t="s">
        <v>35</v>
      </c>
      <c r="K77" s="119">
        <v>6568000</v>
      </c>
      <c r="L77" s="31">
        <v>45352</v>
      </c>
      <c r="M77" s="32">
        <v>45627</v>
      </c>
      <c r="N77" s="121" t="s">
        <v>50</v>
      </c>
      <c r="O77" s="49" t="s">
        <v>37</v>
      </c>
      <c r="P77" s="26" t="s">
        <v>38</v>
      </c>
    </row>
    <row r="78" spans="1:317" s="8" customFormat="1" ht="47.95" customHeight="1" x14ac:dyDescent="0.3">
      <c r="A78" s="230" t="s">
        <v>365</v>
      </c>
      <c r="B78" s="39" t="s">
        <v>178</v>
      </c>
      <c r="C78" s="39" t="s">
        <v>364</v>
      </c>
      <c r="D78" s="42" t="s">
        <v>179</v>
      </c>
      <c r="E78" s="115"/>
      <c r="F78" s="42">
        <v>168</v>
      </c>
      <c r="G78" s="46" t="s">
        <v>53</v>
      </c>
      <c r="H78" s="37">
        <v>33</v>
      </c>
      <c r="I78" s="28">
        <v>71100000000</v>
      </c>
      <c r="J78" s="29" t="s">
        <v>35</v>
      </c>
      <c r="K78" s="47">
        <v>7225000</v>
      </c>
      <c r="L78" s="31">
        <v>45352</v>
      </c>
      <c r="M78" s="32">
        <v>45627</v>
      </c>
      <c r="N78" s="44" t="s">
        <v>50</v>
      </c>
      <c r="O78" s="49" t="s">
        <v>37</v>
      </c>
      <c r="P78" s="44" t="s">
        <v>38</v>
      </c>
    </row>
    <row r="79" spans="1:317" s="8" customFormat="1" ht="62.25" customHeight="1" x14ac:dyDescent="0.3">
      <c r="A79" s="230" t="s">
        <v>368</v>
      </c>
      <c r="B79" s="42" t="s">
        <v>367</v>
      </c>
      <c r="C79" s="42" t="s">
        <v>366</v>
      </c>
      <c r="D79" s="42" t="s">
        <v>180</v>
      </c>
      <c r="E79" s="45"/>
      <c r="F79" s="42">
        <v>168</v>
      </c>
      <c r="G79" s="46" t="s">
        <v>53</v>
      </c>
      <c r="H79" s="37">
        <v>3500</v>
      </c>
      <c r="I79" s="28">
        <v>71100000000</v>
      </c>
      <c r="J79" s="29" t="s">
        <v>35</v>
      </c>
      <c r="K79" s="47">
        <v>31564000</v>
      </c>
      <c r="L79" s="31">
        <v>45352</v>
      </c>
      <c r="M79" s="32">
        <v>45627</v>
      </c>
      <c r="N79" s="157" t="s">
        <v>40</v>
      </c>
      <c r="O79" s="49" t="s">
        <v>38</v>
      </c>
      <c r="P79" s="42" t="s">
        <v>38</v>
      </c>
    </row>
    <row r="80" spans="1:317" s="122" customFormat="1" ht="53.45" customHeight="1" x14ac:dyDescent="0.25">
      <c r="A80" s="230" t="s">
        <v>369</v>
      </c>
      <c r="B80" s="39" t="s">
        <v>240</v>
      </c>
      <c r="C80" s="39" t="s">
        <v>370</v>
      </c>
      <c r="D80" s="42" t="s">
        <v>181</v>
      </c>
      <c r="E80" s="115"/>
      <c r="F80" s="42">
        <v>168</v>
      </c>
      <c r="G80" s="46" t="s">
        <v>53</v>
      </c>
      <c r="H80" s="37">
        <v>200</v>
      </c>
      <c r="I80" s="28">
        <v>71100000000</v>
      </c>
      <c r="J80" s="29" t="s">
        <v>35</v>
      </c>
      <c r="K80" s="47">
        <v>11400000</v>
      </c>
      <c r="L80" s="31">
        <v>45352</v>
      </c>
      <c r="M80" s="32">
        <v>45627</v>
      </c>
      <c r="N80" s="33" t="s">
        <v>36</v>
      </c>
      <c r="O80" s="49" t="s">
        <v>37</v>
      </c>
      <c r="P80" s="44" t="s">
        <v>38</v>
      </c>
    </row>
    <row r="81" spans="1:317" s="122" customFormat="1" ht="52.6" customHeight="1" x14ac:dyDescent="0.25">
      <c r="A81" s="230" t="s">
        <v>371</v>
      </c>
      <c r="B81" s="40" t="s">
        <v>72</v>
      </c>
      <c r="C81" s="67" t="s">
        <v>290</v>
      </c>
      <c r="D81" s="42" t="s">
        <v>182</v>
      </c>
      <c r="E81" s="25"/>
      <c r="F81" s="158" t="s">
        <v>74</v>
      </c>
      <c r="G81" s="158" t="s">
        <v>81</v>
      </c>
      <c r="H81" s="123">
        <v>107000</v>
      </c>
      <c r="I81" s="28">
        <v>71100000000</v>
      </c>
      <c r="J81" s="29" t="s">
        <v>35</v>
      </c>
      <c r="K81" s="53">
        <v>6420000</v>
      </c>
      <c r="L81" s="31">
        <v>45352</v>
      </c>
      <c r="M81" s="32">
        <v>45627</v>
      </c>
      <c r="N81" s="33" t="s">
        <v>50</v>
      </c>
      <c r="O81" s="18" t="s">
        <v>37</v>
      </c>
      <c r="P81" s="39" t="s">
        <v>38</v>
      </c>
    </row>
    <row r="82" spans="1:317" s="122" customFormat="1" ht="55.15" customHeight="1" x14ac:dyDescent="0.25">
      <c r="A82" s="230" t="s">
        <v>374</v>
      </c>
      <c r="B82" s="102" t="s">
        <v>373</v>
      </c>
      <c r="C82" s="102" t="s">
        <v>372</v>
      </c>
      <c r="D82" s="42" t="s">
        <v>183</v>
      </c>
      <c r="E82" s="25"/>
      <c r="F82" s="46">
        <v>642</v>
      </c>
      <c r="G82" s="46" t="s">
        <v>87</v>
      </c>
      <c r="H82" s="60">
        <v>14</v>
      </c>
      <c r="I82" s="28">
        <v>71100000000</v>
      </c>
      <c r="J82" s="29" t="s">
        <v>35</v>
      </c>
      <c r="K82" s="62">
        <v>35650000</v>
      </c>
      <c r="L82" s="31">
        <v>45352</v>
      </c>
      <c r="M82" s="32">
        <v>45627</v>
      </c>
      <c r="N82" s="157" t="s">
        <v>88</v>
      </c>
      <c r="O82" s="18" t="s">
        <v>37</v>
      </c>
      <c r="P82" s="39" t="s">
        <v>38</v>
      </c>
    </row>
    <row r="83" spans="1:317" s="122" customFormat="1" ht="58.9" customHeight="1" x14ac:dyDescent="0.25">
      <c r="A83" s="230" t="s">
        <v>375</v>
      </c>
      <c r="B83" s="43" t="s">
        <v>174</v>
      </c>
      <c r="C83" s="43" t="s">
        <v>184</v>
      </c>
      <c r="D83" s="44" t="s">
        <v>185</v>
      </c>
      <c r="E83" s="183"/>
      <c r="F83" s="36">
        <v>876</v>
      </c>
      <c r="G83" s="36" t="s">
        <v>44</v>
      </c>
      <c r="H83" s="133">
        <v>850</v>
      </c>
      <c r="I83" s="64">
        <v>71100000000</v>
      </c>
      <c r="J83" s="29" t="s">
        <v>35</v>
      </c>
      <c r="K83" s="134">
        <v>5000000</v>
      </c>
      <c r="L83" s="31">
        <v>45352</v>
      </c>
      <c r="M83" s="32">
        <v>45627</v>
      </c>
      <c r="N83" s="42" t="s">
        <v>50</v>
      </c>
      <c r="O83" s="39" t="s">
        <v>37</v>
      </c>
      <c r="P83" s="17" t="s">
        <v>38</v>
      </c>
    </row>
    <row r="84" spans="1:317" s="2" customFormat="1" ht="60.5" x14ac:dyDescent="0.3">
      <c r="A84" s="230" t="s">
        <v>376</v>
      </c>
      <c r="B84" s="184" t="s">
        <v>186</v>
      </c>
      <c r="C84" s="39" t="s">
        <v>187</v>
      </c>
      <c r="D84" s="42" t="s">
        <v>188</v>
      </c>
      <c r="E84" s="124"/>
      <c r="F84" s="36">
        <v>876</v>
      </c>
      <c r="G84" s="36" t="s">
        <v>44</v>
      </c>
      <c r="H84" s="55">
        <v>1</v>
      </c>
      <c r="I84" s="28">
        <v>71100000000</v>
      </c>
      <c r="J84" s="29" t="s">
        <v>35</v>
      </c>
      <c r="K84" s="62">
        <v>6000000</v>
      </c>
      <c r="L84" s="31">
        <v>45352</v>
      </c>
      <c r="M84" s="32">
        <v>45627</v>
      </c>
      <c r="N84" s="42" t="s">
        <v>50</v>
      </c>
      <c r="O84" s="39" t="s">
        <v>37</v>
      </c>
      <c r="P84" s="39" t="s">
        <v>38</v>
      </c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  <c r="IW84" s="7"/>
      <c r="IX84" s="7"/>
      <c r="IY84" s="7"/>
      <c r="IZ84" s="7"/>
      <c r="JA84" s="7"/>
      <c r="JB84" s="7"/>
      <c r="JC84" s="7"/>
      <c r="JD84" s="7"/>
      <c r="JE84" s="7"/>
      <c r="JF84" s="7"/>
      <c r="JG84" s="7"/>
      <c r="JH84" s="7"/>
      <c r="JI84" s="7"/>
      <c r="JJ84" s="7"/>
      <c r="JK84" s="7"/>
      <c r="JL84" s="7"/>
      <c r="JM84" s="7"/>
      <c r="JN84" s="7"/>
      <c r="JO84" s="7"/>
      <c r="JP84" s="7"/>
      <c r="JQ84" s="7"/>
      <c r="JR84" s="7"/>
      <c r="JS84" s="7"/>
      <c r="JT84" s="7"/>
      <c r="JU84" s="7"/>
      <c r="JV84" s="7"/>
      <c r="JW84" s="7"/>
      <c r="JX84" s="7"/>
      <c r="JY84" s="7"/>
      <c r="JZ84" s="7"/>
      <c r="KA84" s="7"/>
      <c r="KB84" s="7"/>
      <c r="KC84" s="7"/>
      <c r="KD84" s="7"/>
      <c r="KE84" s="7"/>
      <c r="KF84" s="7"/>
      <c r="KG84" s="7"/>
      <c r="KH84" s="7"/>
      <c r="KI84" s="7"/>
      <c r="KJ84" s="7"/>
      <c r="KK84" s="7"/>
      <c r="KL84" s="7"/>
      <c r="KM84" s="7"/>
      <c r="KN84" s="7"/>
      <c r="KO84" s="7"/>
      <c r="KP84" s="7"/>
      <c r="KQ84" s="7"/>
      <c r="KR84" s="7"/>
      <c r="KS84" s="7"/>
      <c r="KT84" s="7"/>
      <c r="KU84" s="7"/>
      <c r="KV84" s="7"/>
      <c r="KW84" s="7"/>
      <c r="KX84" s="7"/>
      <c r="KY84" s="7"/>
      <c r="KZ84" s="7"/>
      <c r="LA84" s="7"/>
      <c r="LB84" s="7"/>
      <c r="LC84" s="7"/>
      <c r="LD84" s="7"/>
      <c r="LE84" s="7"/>
    </row>
    <row r="85" spans="1:317" ht="60.65" customHeight="1" x14ac:dyDescent="0.3">
      <c r="A85" s="230" t="s">
        <v>377</v>
      </c>
      <c r="B85" s="75" t="s">
        <v>189</v>
      </c>
      <c r="C85" s="24" t="s">
        <v>190</v>
      </c>
      <c r="D85" s="24" t="s">
        <v>191</v>
      </c>
      <c r="E85" s="125"/>
      <c r="F85" s="180">
        <v>796</v>
      </c>
      <c r="G85" s="185" t="s">
        <v>58</v>
      </c>
      <c r="H85" s="148">
        <v>1</v>
      </c>
      <c r="I85" s="64">
        <v>71100000000</v>
      </c>
      <c r="J85" s="29" t="s">
        <v>35</v>
      </c>
      <c r="K85" s="66">
        <v>25000000</v>
      </c>
      <c r="L85" s="31">
        <v>45352</v>
      </c>
      <c r="M85" s="186">
        <v>45536</v>
      </c>
      <c r="N85" s="157" t="s">
        <v>88</v>
      </c>
      <c r="O85" s="167" t="s">
        <v>37</v>
      </c>
      <c r="P85" s="185" t="s">
        <v>38</v>
      </c>
    </row>
    <row r="86" spans="1:317" ht="56.3" customHeight="1" x14ac:dyDescent="0.3">
      <c r="A86" s="230" t="s">
        <v>378</v>
      </c>
      <c r="B86" s="126" t="s">
        <v>174</v>
      </c>
      <c r="C86" s="126" t="s">
        <v>355</v>
      </c>
      <c r="D86" s="127" t="s">
        <v>192</v>
      </c>
      <c r="E86" s="45"/>
      <c r="F86" s="42">
        <v>168</v>
      </c>
      <c r="G86" s="46" t="s">
        <v>53</v>
      </c>
      <c r="H86" s="112">
        <v>51000</v>
      </c>
      <c r="I86" s="28">
        <v>71100000000</v>
      </c>
      <c r="J86" s="29" t="s">
        <v>35</v>
      </c>
      <c r="K86" s="47">
        <v>426600000</v>
      </c>
      <c r="L86" s="31">
        <v>45383</v>
      </c>
      <c r="M86" s="32">
        <v>45627</v>
      </c>
      <c r="N86" s="48" t="s">
        <v>36</v>
      </c>
      <c r="O86" s="49" t="s">
        <v>37</v>
      </c>
      <c r="P86" s="127" t="s">
        <v>38</v>
      </c>
    </row>
    <row r="87" spans="1:317" ht="57.05" customHeight="1" x14ac:dyDescent="0.3">
      <c r="A87" s="230" t="s">
        <v>380</v>
      </c>
      <c r="B87" s="26" t="s">
        <v>193</v>
      </c>
      <c r="C87" s="26" t="s">
        <v>379</v>
      </c>
      <c r="D87" s="72" t="s">
        <v>194</v>
      </c>
      <c r="E87" s="128"/>
      <c r="F87" s="26">
        <v>539</v>
      </c>
      <c r="G87" s="26" t="s">
        <v>34</v>
      </c>
      <c r="H87" s="55">
        <v>200000</v>
      </c>
      <c r="I87" s="28">
        <v>71100000000</v>
      </c>
      <c r="J87" s="29" t="s">
        <v>35</v>
      </c>
      <c r="K87" s="77">
        <v>35000000</v>
      </c>
      <c r="L87" s="31">
        <v>45383</v>
      </c>
      <c r="M87" s="32">
        <v>45627</v>
      </c>
      <c r="N87" s="48" t="s">
        <v>83</v>
      </c>
      <c r="O87" s="49" t="s">
        <v>37</v>
      </c>
      <c r="P87" s="158" t="s">
        <v>37</v>
      </c>
    </row>
    <row r="88" spans="1:317" ht="53.45" customHeight="1" x14ac:dyDescent="0.3">
      <c r="A88" s="230" t="s">
        <v>381</v>
      </c>
      <c r="B88" s="102" t="s">
        <v>195</v>
      </c>
      <c r="C88" s="102" t="s">
        <v>196</v>
      </c>
      <c r="D88" s="44" t="s">
        <v>197</v>
      </c>
      <c r="E88" s="128"/>
      <c r="F88" s="36">
        <v>876</v>
      </c>
      <c r="G88" s="36" t="s">
        <v>44</v>
      </c>
      <c r="H88" s="60">
        <v>5000</v>
      </c>
      <c r="I88" s="28">
        <v>71100000000</v>
      </c>
      <c r="J88" s="29" t="s">
        <v>35</v>
      </c>
      <c r="K88" s="119">
        <v>9500000</v>
      </c>
      <c r="L88" s="31">
        <v>45383</v>
      </c>
      <c r="M88" s="32">
        <v>45627</v>
      </c>
      <c r="N88" s="48" t="s">
        <v>83</v>
      </c>
      <c r="O88" s="49" t="s">
        <v>37</v>
      </c>
      <c r="P88" s="26" t="s">
        <v>37</v>
      </c>
    </row>
    <row r="89" spans="1:317" ht="57.6" customHeight="1" x14ac:dyDescent="0.3">
      <c r="A89" s="230" t="s">
        <v>382</v>
      </c>
      <c r="B89" s="40" t="s">
        <v>198</v>
      </c>
      <c r="C89" s="39" t="s">
        <v>199</v>
      </c>
      <c r="D89" s="42" t="s">
        <v>200</v>
      </c>
      <c r="E89" s="129"/>
      <c r="F89" s="78" t="s">
        <v>93</v>
      </c>
      <c r="G89" s="23" t="s">
        <v>94</v>
      </c>
      <c r="H89" s="37">
        <v>4000</v>
      </c>
      <c r="I89" s="28">
        <v>71100000000</v>
      </c>
      <c r="J89" s="29" t="s">
        <v>35</v>
      </c>
      <c r="K89" s="53">
        <v>5000000</v>
      </c>
      <c r="L89" s="31">
        <v>45383</v>
      </c>
      <c r="M89" s="32">
        <v>45627</v>
      </c>
      <c r="N89" s="44" t="s">
        <v>50</v>
      </c>
      <c r="O89" s="49" t="s">
        <v>37</v>
      </c>
      <c r="P89" s="42" t="s">
        <v>38</v>
      </c>
    </row>
    <row r="90" spans="1:317" s="11" customFormat="1" ht="57.05" customHeight="1" x14ac:dyDescent="0.3">
      <c r="A90" s="230" t="s">
        <v>383</v>
      </c>
      <c r="B90" s="40" t="s">
        <v>198</v>
      </c>
      <c r="C90" s="39" t="s">
        <v>199</v>
      </c>
      <c r="D90" s="42" t="s">
        <v>201</v>
      </c>
      <c r="E90" s="57"/>
      <c r="F90" s="40" t="s">
        <v>202</v>
      </c>
      <c r="G90" s="18" t="s">
        <v>203</v>
      </c>
      <c r="H90" s="60">
        <v>6500</v>
      </c>
      <c r="I90" s="28">
        <v>71100000000</v>
      </c>
      <c r="J90" s="29" t="s">
        <v>35</v>
      </c>
      <c r="K90" s="53">
        <v>5900000</v>
      </c>
      <c r="L90" s="31">
        <v>45383</v>
      </c>
      <c r="M90" s="32">
        <v>45627</v>
      </c>
      <c r="N90" s="44" t="s">
        <v>50</v>
      </c>
      <c r="O90" s="49" t="s">
        <v>37</v>
      </c>
      <c r="P90" s="42" t="s">
        <v>38</v>
      </c>
      <c r="Q90" s="111"/>
      <c r="R90" s="111"/>
      <c r="S90" s="111"/>
      <c r="T90" s="111"/>
      <c r="U90" s="111"/>
      <c r="V90" s="111"/>
      <c r="W90" s="111"/>
      <c r="X90" s="111"/>
      <c r="Y90" s="111"/>
      <c r="Z90" s="111"/>
      <c r="AA90" s="111"/>
      <c r="AB90" s="111"/>
      <c r="AC90" s="111"/>
      <c r="AD90" s="111"/>
      <c r="AE90" s="111"/>
      <c r="AF90" s="111"/>
      <c r="AG90" s="111"/>
      <c r="AH90" s="111"/>
      <c r="AI90" s="111"/>
      <c r="AJ90" s="111"/>
      <c r="AK90" s="111"/>
      <c r="AL90" s="111"/>
      <c r="AM90" s="111"/>
      <c r="AN90" s="111"/>
      <c r="AO90" s="111"/>
      <c r="AP90" s="111"/>
      <c r="AQ90" s="111"/>
      <c r="AR90" s="111"/>
      <c r="AS90" s="111"/>
      <c r="AT90" s="111"/>
      <c r="AU90" s="111"/>
      <c r="AV90" s="111"/>
      <c r="AW90" s="111"/>
      <c r="AX90" s="111"/>
      <c r="AY90" s="111"/>
      <c r="AZ90" s="111"/>
      <c r="BA90" s="111"/>
      <c r="BB90" s="111"/>
      <c r="BC90" s="111"/>
      <c r="BD90" s="111"/>
      <c r="BE90" s="111"/>
      <c r="BF90" s="111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1"/>
      <c r="GV90" s="111"/>
      <c r="GW90" s="111"/>
      <c r="GX90" s="111"/>
      <c r="GY90" s="111"/>
      <c r="GZ90" s="111"/>
      <c r="HA90" s="111"/>
      <c r="HB90" s="111"/>
      <c r="HC90" s="111"/>
      <c r="HD90" s="111"/>
      <c r="HE90" s="111"/>
      <c r="HF90" s="111"/>
      <c r="HG90" s="111"/>
      <c r="HH90" s="111"/>
      <c r="HI90" s="111"/>
      <c r="HJ90" s="111"/>
      <c r="HK90" s="111"/>
      <c r="HL90" s="111"/>
      <c r="HM90" s="111"/>
      <c r="HN90" s="111"/>
      <c r="HO90" s="111"/>
      <c r="HP90" s="111"/>
      <c r="HQ90" s="111"/>
      <c r="HR90" s="111"/>
      <c r="HS90" s="111"/>
      <c r="HT90" s="111"/>
      <c r="HU90" s="111"/>
      <c r="HV90" s="111"/>
      <c r="HW90" s="111"/>
      <c r="HX90" s="111"/>
      <c r="HY90" s="111"/>
      <c r="HZ90" s="111"/>
      <c r="IA90" s="111"/>
      <c r="IB90" s="111"/>
      <c r="IC90" s="111"/>
      <c r="ID90" s="111"/>
      <c r="IE90" s="111"/>
      <c r="IF90" s="111"/>
      <c r="IG90" s="111"/>
      <c r="IH90" s="111"/>
      <c r="II90" s="111"/>
      <c r="IJ90" s="111"/>
      <c r="IK90" s="111"/>
      <c r="IL90" s="111"/>
      <c r="IM90" s="111"/>
      <c r="IN90" s="111"/>
      <c r="IO90" s="111"/>
      <c r="IP90" s="111"/>
      <c r="IQ90" s="111"/>
      <c r="IR90" s="111"/>
      <c r="IS90" s="111"/>
      <c r="IT90" s="111"/>
      <c r="IU90" s="111"/>
      <c r="IV90" s="111"/>
      <c r="IW90" s="111"/>
      <c r="IX90" s="111"/>
      <c r="IY90" s="111"/>
      <c r="IZ90" s="111"/>
      <c r="JA90" s="111"/>
      <c r="JB90" s="111"/>
      <c r="JC90" s="111"/>
      <c r="JD90" s="111"/>
      <c r="JE90" s="111"/>
      <c r="JF90" s="111"/>
      <c r="JG90" s="111"/>
      <c r="JH90" s="111"/>
      <c r="JI90" s="111"/>
      <c r="JJ90" s="111"/>
      <c r="JK90" s="111"/>
      <c r="JL90" s="111"/>
      <c r="JM90" s="111"/>
      <c r="JN90" s="111"/>
      <c r="JO90" s="111"/>
      <c r="JP90" s="111"/>
      <c r="JQ90" s="111"/>
      <c r="JR90" s="111"/>
      <c r="JS90" s="111"/>
      <c r="JT90" s="111"/>
      <c r="JU90" s="111"/>
      <c r="JV90" s="111"/>
      <c r="JW90" s="111"/>
      <c r="JX90" s="111"/>
      <c r="JY90" s="111"/>
      <c r="JZ90" s="111"/>
      <c r="KA90" s="111"/>
      <c r="KB90" s="111"/>
      <c r="KC90" s="111"/>
      <c r="KD90" s="111"/>
      <c r="KE90" s="111"/>
      <c r="KF90" s="111"/>
      <c r="KG90" s="111"/>
      <c r="KH90" s="111"/>
      <c r="KI90" s="111"/>
      <c r="KJ90" s="111"/>
      <c r="KK90" s="111"/>
      <c r="KL90" s="111"/>
      <c r="KM90" s="111"/>
      <c r="KN90" s="111"/>
      <c r="KO90" s="111"/>
      <c r="KP90" s="111"/>
      <c r="KQ90" s="111"/>
      <c r="KR90" s="111"/>
      <c r="KS90" s="111"/>
      <c r="KT90" s="111"/>
      <c r="KU90" s="111"/>
      <c r="KV90" s="111"/>
      <c r="KW90" s="111"/>
      <c r="KX90" s="111"/>
      <c r="KY90" s="111"/>
      <c r="KZ90" s="111"/>
      <c r="LA90" s="111"/>
      <c r="LB90" s="111"/>
      <c r="LC90" s="111"/>
      <c r="LD90" s="111"/>
      <c r="LE90" s="111"/>
    </row>
    <row r="91" spans="1:317" s="11" customFormat="1" ht="55.15" customHeight="1" x14ac:dyDescent="0.3">
      <c r="A91" s="230" t="s">
        <v>384</v>
      </c>
      <c r="B91" s="102" t="s">
        <v>204</v>
      </c>
      <c r="C91" s="102" t="s">
        <v>204</v>
      </c>
      <c r="D91" s="130" t="s">
        <v>205</v>
      </c>
      <c r="E91" s="25"/>
      <c r="F91" s="36">
        <v>876</v>
      </c>
      <c r="G91" s="36" t="s">
        <v>111</v>
      </c>
      <c r="H91" s="60">
        <v>12</v>
      </c>
      <c r="I91" s="28">
        <v>71100000000</v>
      </c>
      <c r="J91" s="29" t="s">
        <v>35</v>
      </c>
      <c r="K91" s="68">
        <v>7800000</v>
      </c>
      <c r="L91" s="31">
        <v>45383</v>
      </c>
      <c r="M91" s="32">
        <v>45627</v>
      </c>
      <c r="N91" s="157" t="s">
        <v>88</v>
      </c>
      <c r="O91" s="39" t="s">
        <v>37</v>
      </c>
      <c r="P91" s="39" t="s">
        <v>38</v>
      </c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11"/>
      <c r="AK91" s="111"/>
      <c r="AL91" s="111"/>
      <c r="AM91" s="111"/>
      <c r="AN91" s="111"/>
      <c r="AO91" s="111"/>
      <c r="AP91" s="111"/>
      <c r="AQ91" s="111"/>
      <c r="AR91" s="111"/>
      <c r="AS91" s="111"/>
      <c r="AT91" s="111"/>
      <c r="AU91" s="111"/>
      <c r="AV91" s="111"/>
      <c r="AW91" s="111"/>
      <c r="AX91" s="111"/>
      <c r="AY91" s="111"/>
      <c r="AZ91" s="111"/>
      <c r="BA91" s="111"/>
      <c r="BB91" s="111"/>
      <c r="BC91" s="111"/>
      <c r="BD91" s="111"/>
      <c r="BE91" s="111"/>
      <c r="BF91" s="111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  <c r="IK91" s="111"/>
      <c r="IL91" s="111"/>
      <c r="IM91" s="111"/>
      <c r="IN91" s="111"/>
      <c r="IO91" s="111"/>
      <c r="IP91" s="111"/>
      <c r="IQ91" s="111"/>
      <c r="IR91" s="111"/>
      <c r="IS91" s="111"/>
      <c r="IT91" s="111"/>
      <c r="IU91" s="111"/>
      <c r="IV91" s="111"/>
      <c r="IW91" s="111"/>
      <c r="IX91" s="111"/>
      <c r="IY91" s="111"/>
      <c r="IZ91" s="111"/>
      <c r="JA91" s="111"/>
      <c r="JB91" s="111"/>
      <c r="JC91" s="111"/>
      <c r="JD91" s="111"/>
      <c r="JE91" s="111"/>
      <c r="JF91" s="111"/>
      <c r="JG91" s="111"/>
      <c r="JH91" s="111"/>
      <c r="JI91" s="111"/>
      <c r="JJ91" s="111"/>
      <c r="JK91" s="111"/>
      <c r="JL91" s="111"/>
      <c r="JM91" s="111"/>
      <c r="JN91" s="111"/>
      <c r="JO91" s="111"/>
      <c r="JP91" s="111"/>
      <c r="JQ91" s="111"/>
      <c r="JR91" s="111"/>
      <c r="JS91" s="111"/>
      <c r="JT91" s="111"/>
      <c r="JU91" s="111"/>
      <c r="JV91" s="111"/>
      <c r="JW91" s="111"/>
      <c r="JX91" s="111"/>
      <c r="JY91" s="111"/>
      <c r="JZ91" s="111"/>
      <c r="KA91" s="111"/>
      <c r="KB91" s="111"/>
      <c r="KC91" s="111"/>
      <c r="KD91" s="111"/>
      <c r="KE91" s="111"/>
      <c r="KF91" s="111"/>
      <c r="KG91" s="111"/>
      <c r="KH91" s="111"/>
      <c r="KI91" s="111"/>
      <c r="KJ91" s="111"/>
      <c r="KK91" s="111"/>
      <c r="KL91" s="111"/>
      <c r="KM91" s="111"/>
      <c r="KN91" s="111"/>
      <c r="KO91" s="111"/>
      <c r="KP91" s="111"/>
      <c r="KQ91" s="111"/>
      <c r="KR91" s="111"/>
      <c r="KS91" s="111"/>
      <c r="KT91" s="111"/>
      <c r="KU91" s="111"/>
      <c r="KV91" s="111"/>
      <c r="KW91" s="111"/>
      <c r="KX91" s="111"/>
      <c r="KY91" s="111"/>
      <c r="KZ91" s="111"/>
      <c r="LA91" s="111"/>
      <c r="LB91" s="111"/>
      <c r="LC91" s="111"/>
      <c r="LD91" s="111"/>
      <c r="LE91" s="111"/>
    </row>
    <row r="92" spans="1:317" s="131" customFormat="1" ht="60.05" customHeight="1" x14ac:dyDescent="0.25">
      <c r="A92" s="230" t="s">
        <v>385</v>
      </c>
      <c r="B92" s="158" t="s">
        <v>174</v>
      </c>
      <c r="C92" s="158" t="s">
        <v>175</v>
      </c>
      <c r="D92" s="116" t="s">
        <v>206</v>
      </c>
      <c r="E92" s="25"/>
      <c r="F92" s="42">
        <v>168</v>
      </c>
      <c r="G92" s="46" t="s">
        <v>53</v>
      </c>
      <c r="H92" s="37">
        <v>100</v>
      </c>
      <c r="I92" s="28">
        <v>71100000000</v>
      </c>
      <c r="J92" s="29" t="s">
        <v>35</v>
      </c>
      <c r="K92" s="77">
        <v>3400000</v>
      </c>
      <c r="L92" s="31">
        <v>45383</v>
      </c>
      <c r="M92" s="32">
        <v>45566</v>
      </c>
      <c r="N92" s="33" t="s">
        <v>50</v>
      </c>
      <c r="O92" s="18" t="s">
        <v>37</v>
      </c>
      <c r="P92" s="39" t="s">
        <v>38</v>
      </c>
    </row>
    <row r="93" spans="1:317" ht="60.65" customHeight="1" x14ac:dyDescent="0.3">
      <c r="A93" s="230" t="s">
        <v>386</v>
      </c>
      <c r="B93" s="40" t="s">
        <v>72</v>
      </c>
      <c r="C93" s="67" t="s">
        <v>290</v>
      </c>
      <c r="D93" s="158" t="s">
        <v>207</v>
      </c>
      <c r="E93" s="25"/>
      <c r="F93" s="158" t="s">
        <v>74</v>
      </c>
      <c r="G93" s="158" t="s">
        <v>81</v>
      </c>
      <c r="H93" s="37">
        <f>65000+48000</f>
        <v>113000</v>
      </c>
      <c r="I93" s="28">
        <v>71100000000</v>
      </c>
      <c r="J93" s="29" t="s">
        <v>35</v>
      </c>
      <c r="K93" s="96">
        <v>5200000</v>
      </c>
      <c r="L93" s="31">
        <v>45383</v>
      </c>
      <c r="M93" s="32">
        <v>45627</v>
      </c>
      <c r="N93" s="33" t="s">
        <v>50</v>
      </c>
      <c r="O93" s="42" t="s">
        <v>37</v>
      </c>
      <c r="P93" s="42" t="s">
        <v>38</v>
      </c>
    </row>
    <row r="94" spans="1:317" s="11" customFormat="1" ht="55.15" customHeight="1" x14ac:dyDescent="0.3">
      <c r="A94" s="230" t="s">
        <v>387</v>
      </c>
      <c r="B94" s="24" t="s">
        <v>208</v>
      </c>
      <c r="C94" s="24" t="s">
        <v>209</v>
      </c>
      <c r="D94" s="132" t="s">
        <v>210</v>
      </c>
      <c r="E94" s="25"/>
      <c r="F94" s="36">
        <v>876</v>
      </c>
      <c r="G94" s="36" t="s">
        <v>44</v>
      </c>
      <c r="H94" s="70">
        <v>20</v>
      </c>
      <c r="I94" s="28">
        <v>71100000000</v>
      </c>
      <c r="J94" s="29" t="s">
        <v>35</v>
      </c>
      <c r="K94" s="71">
        <v>80000000</v>
      </c>
      <c r="L94" s="31">
        <v>45383</v>
      </c>
      <c r="M94" s="32">
        <v>45627</v>
      </c>
      <c r="N94" s="67" t="s">
        <v>36</v>
      </c>
      <c r="O94" s="18" t="s">
        <v>37</v>
      </c>
      <c r="P94" s="42" t="s">
        <v>38</v>
      </c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1"/>
      <c r="AH94" s="111"/>
      <c r="AI94" s="111"/>
      <c r="AJ94" s="111"/>
      <c r="AK94" s="111"/>
      <c r="AL94" s="111"/>
      <c r="AM94" s="111"/>
      <c r="AN94" s="111"/>
      <c r="AO94" s="111"/>
      <c r="AP94" s="111"/>
      <c r="AQ94" s="111"/>
      <c r="AR94" s="111"/>
      <c r="AS94" s="111"/>
      <c r="AT94" s="111"/>
      <c r="AU94" s="111"/>
      <c r="AV94" s="111"/>
      <c r="AW94" s="111"/>
      <c r="AX94" s="111"/>
      <c r="AY94" s="111"/>
      <c r="AZ94" s="111"/>
      <c r="BA94" s="111"/>
      <c r="BB94" s="111"/>
      <c r="BC94" s="111"/>
      <c r="BD94" s="111"/>
      <c r="BE94" s="111"/>
      <c r="BF94" s="111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1"/>
      <c r="GV94" s="111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111"/>
      <c r="HH94" s="111"/>
      <c r="HI94" s="111"/>
      <c r="HJ94" s="111"/>
      <c r="HK94" s="111"/>
      <c r="HL94" s="111"/>
      <c r="HM94" s="111"/>
      <c r="HN94" s="111"/>
      <c r="HO94" s="111"/>
      <c r="HP94" s="111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/>
      <c r="IA94" s="111"/>
      <c r="IB94" s="111"/>
      <c r="IC94" s="111"/>
      <c r="ID94" s="111"/>
      <c r="IE94" s="111"/>
      <c r="IF94" s="111"/>
      <c r="IG94" s="111"/>
      <c r="IH94" s="111"/>
      <c r="II94" s="111"/>
      <c r="IJ94" s="111"/>
      <c r="IK94" s="111"/>
      <c r="IL94" s="111"/>
      <c r="IM94" s="111"/>
      <c r="IN94" s="111"/>
      <c r="IO94" s="111"/>
      <c r="IP94" s="111"/>
      <c r="IQ94" s="111"/>
      <c r="IR94" s="111"/>
      <c r="IS94" s="111"/>
      <c r="IT94" s="111"/>
      <c r="IU94" s="111"/>
      <c r="IV94" s="111"/>
      <c r="IW94" s="111"/>
      <c r="IX94" s="111"/>
      <c r="IY94" s="111"/>
      <c r="IZ94" s="111"/>
      <c r="JA94" s="111"/>
      <c r="JB94" s="111"/>
      <c r="JC94" s="111"/>
      <c r="JD94" s="111"/>
      <c r="JE94" s="111"/>
      <c r="JF94" s="111"/>
      <c r="JG94" s="111"/>
      <c r="JH94" s="111"/>
      <c r="JI94" s="111"/>
      <c r="JJ94" s="111"/>
      <c r="JK94" s="111"/>
      <c r="JL94" s="111"/>
      <c r="JM94" s="111"/>
      <c r="JN94" s="111"/>
      <c r="JO94" s="111"/>
      <c r="JP94" s="111"/>
      <c r="JQ94" s="111"/>
      <c r="JR94" s="111"/>
      <c r="JS94" s="111"/>
      <c r="JT94" s="111"/>
      <c r="JU94" s="111"/>
      <c r="JV94" s="111"/>
      <c r="JW94" s="111"/>
      <c r="JX94" s="111"/>
      <c r="JY94" s="111"/>
      <c r="JZ94" s="111"/>
      <c r="KA94" s="111"/>
      <c r="KB94" s="111"/>
      <c r="KC94" s="111"/>
      <c r="KD94" s="111"/>
      <c r="KE94" s="111"/>
      <c r="KF94" s="111"/>
      <c r="KG94" s="111"/>
      <c r="KH94" s="111"/>
      <c r="KI94" s="111"/>
      <c r="KJ94" s="111"/>
      <c r="KK94" s="111"/>
      <c r="KL94" s="111"/>
      <c r="KM94" s="111"/>
      <c r="KN94" s="111"/>
      <c r="KO94" s="111"/>
      <c r="KP94" s="111"/>
      <c r="KQ94" s="111"/>
      <c r="KR94" s="111"/>
      <c r="KS94" s="111"/>
      <c r="KT94" s="111"/>
      <c r="KU94" s="111"/>
      <c r="KV94" s="111"/>
      <c r="KW94" s="111"/>
      <c r="KX94" s="111"/>
      <c r="KY94" s="111"/>
      <c r="KZ94" s="111"/>
      <c r="LA94" s="111"/>
      <c r="LB94" s="111"/>
      <c r="LC94" s="111"/>
      <c r="LD94" s="111"/>
      <c r="LE94" s="111"/>
    </row>
    <row r="95" spans="1:317" s="11" customFormat="1" ht="55.15" customHeight="1" x14ac:dyDescent="0.3">
      <c r="A95" s="230" t="s">
        <v>388</v>
      </c>
      <c r="B95" s="29" t="s">
        <v>211</v>
      </c>
      <c r="C95" s="40" t="s">
        <v>212</v>
      </c>
      <c r="D95" s="158" t="s">
        <v>160</v>
      </c>
      <c r="E95" s="115"/>
      <c r="F95" s="42">
        <v>168</v>
      </c>
      <c r="G95" s="46" t="s">
        <v>53</v>
      </c>
      <c r="H95" s="112">
        <v>3800</v>
      </c>
      <c r="I95" s="28">
        <v>71100000000</v>
      </c>
      <c r="J95" s="29" t="s">
        <v>35</v>
      </c>
      <c r="K95" s="38">
        <v>193700000</v>
      </c>
      <c r="L95" s="31">
        <v>45383</v>
      </c>
      <c r="M95" s="32">
        <v>45627</v>
      </c>
      <c r="N95" s="48" t="s">
        <v>83</v>
      </c>
      <c r="O95" s="18" t="s">
        <v>37</v>
      </c>
      <c r="P95" s="18" t="s">
        <v>37</v>
      </c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  <c r="AE95" s="111"/>
      <c r="AF95" s="111"/>
      <c r="AG95" s="111"/>
      <c r="AH95" s="111"/>
      <c r="AI95" s="111"/>
      <c r="AJ95" s="111"/>
      <c r="AK95" s="111"/>
      <c r="AL95" s="111"/>
      <c r="AM95" s="111"/>
      <c r="AN95" s="111"/>
      <c r="AO95" s="111"/>
      <c r="AP95" s="111"/>
      <c r="AQ95" s="111"/>
      <c r="AR95" s="111"/>
      <c r="AS95" s="111"/>
      <c r="AT95" s="111"/>
      <c r="AU95" s="111"/>
      <c r="AV95" s="111"/>
      <c r="AW95" s="111"/>
      <c r="AX95" s="111"/>
      <c r="AY95" s="111"/>
      <c r="AZ95" s="111"/>
      <c r="BA95" s="111"/>
      <c r="BB95" s="111"/>
      <c r="BC95" s="111"/>
      <c r="BD95" s="111"/>
      <c r="BE95" s="111"/>
      <c r="BF95" s="111"/>
      <c r="BG95" s="111"/>
      <c r="BH95" s="111"/>
      <c r="BI95" s="111"/>
      <c r="BJ95" s="111"/>
      <c r="BK95" s="111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11"/>
      <c r="GV95" s="11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11"/>
      <c r="HH95" s="111"/>
      <c r="HI95" s="111"/>
      <c r="HJ95" s="111"/>
      <c r="HK95" s="111"/>
      <c r="HL95" s="111"/>
      <c r="HM95" s="111"/>
      <c r="HN95" s="111"/>
      <c r="HO95" s="111"/>
      <c r="HP95" s="111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1"/>
      <c r="IB95" s="111"/>
      <c r="IC95" s="111"/>
      <c r="ID95" s="111"/>
      <c r="IE95" s="111"/>
      <c r="IF95" s="111"/>
      <c r="IG95" s="111"/>
      <c r="IH95" s="111"/>
      <c r="II95" s="111"/>
      <c r="IJ95" s="111"/>
      <c r="IK95" s="111"/>
      <c r="IL95" s="111"/>
      <c r="IM95" s="111"/>
      <c r="IN95" s="111"/>
      <c r="IO95" s="111"/>
      <c r="IP95" s="111"/>
      <c r="IQ95" s="111"/>
      <c r="IR95" s="111"/>
      <c r="IS95" s="111"/>
      <c r="IT95" s="111"/>
      <c r="IU95" s="111"/>
      <c r="IV95" s="111"/>
      <c r="IW95" s="111"/>
      <c r="IX95" s="111"/>
      <c r="IY95" s="111"/>
      <c r="IZ95" s="111"/>
      <c r="JA95" s="111"/>
      <c r="JB95" s="111"/>
      <c r="JC95" s="111"/>
      <c r="JD95" s="111"/>
      <c r="JE95" s="111"/>
      <c r="JF95" s="111"/>
      <c r="JG95" s="111"/>
      <c r="JH95" s="111"/>
      <c r="JI95" s="111"/>
      <c r="JJ95" s="111"/>
      <c r="JK95" s="111"/>
      <c r="JL95" s="111"/>
      <c r="JM95" s="111"/>
      <c r="JN95" s="111"/>
      <c r="JO95" s="111"/>
      <c r="JP95" s="111"/>
      <c r="JQ95" s="111"/>
      <c r="JR95" s="111"/>
      <c r="JS95" s="111"/>
      <c r="JT95" s="111"/>
      <c r="JU95" s="111"/>
      <c r="JV95" s="111"/>
      <c r="JW95" s="111"/>
      <c r="JX95" s="111"/>
      <c r="JY95" s="111"/>
      <c r="JZ95" s="111"/>
      <c r="KA95" s="111"/>
      <c r="KB95" s="111"/>
      <c r="KC95" s="111"/>
      <c r="KD95" s="111"/>
      <c r="KE95" s="111"/>
      <c r="KF95" s="111"/>
      <c r="KG95" s="111"/>
      <c r="KH95" s="111"/>
      <c r="KI95" s="111"/>
      <c r="KJ95" s="111"/>
      <c r="KK95" s="111"/>
      <c r="KL95" s="111"/>
      <c r="KM95" s="111"/>
      <c r="KN95" s="111"/>
      <c r="KO95" s="111"/>
      <c r="KP95" s="111"/>
      <c r="KQ95" s="111"/>
      <c r="KR95" s="111"/>
      <c r="KS95" s="111"/>
      <c r="KT95" s="111"/>
      <c r="KU95" s="111"/>
      <c r="KV95" s="111"/>
      <c r="KW95" s="111"/>
      <c r="KX95" s="111"/>
      <c r="KY95" s="111"/>
      <c r="KZ95" s="111"/>
      <c r="LA95" s="111"/>
      <c r="LB95" s="111"/>
      <c r="LC95" s="111"/>
      <c r="LD95" s="111"/>
      <c r="LE95" s="111"/>
    </row>
    <row r="96" spans="1:317" s="11" customFormat="1" ht="55.15" customHeight="1" x14ac:dyDescent="0.3">
      <c r="A96" s="230" t="s">
        <v>390</v>
      </c>
      <c r="B96" s="34" t="s">
        <v>389</v>
      </c>
      <c r="C96" s="34" t="s">
        <v>389</v>
      </c>
      <c r="D96" s="24" t="s">
        <v>213</v>
      </c>
      <c r="E96" s="115"/>
      <c r="F96" s="24">
        <v>168</v>
      </c>
      <c r="G96" s="36" t="s">
        <v>53</v>
      </c>
      <c r="H96" s="133">
        <v>150</v>
      </c>
      <c r="I96" s="28">
        <v>71100000000</v>
      </c>
      <c r="J96" s="29" t="s">
        <v>35</v>
      </c>
      <c r="K96" s="134">
        <v>3014000</v>
      </c>
      <c r="L96" s="31">
        <v>45383</v>
      </c>
      <c r="M96" s="32">
        <v>45627</v>
      </c>
      <c r="N96" s="33" t="s">
        <v>50</v>
      </c>
      <c r="O96" s="18" t="s">
        <v>37</v>
      </c>
      <c r="P96" s="24" t="s">
        <v>38</v>
      </c>
      <c r="Q96" s="111"/>
      <c r="R96" s="111"/>
      <c r="S96" s="111"/>
      <c r="T96" s="111"/>
      <c r="U96" s="111"/>
      <c r="V96" s="111"/>
      <c r="W96" s="111"/>
      <c r="X96" s="111"/>
      <c r="Y96" s="111"/>
      <c r="Z96" s="111"/>
      <c r="AA96" s="111"/>
      <c r="AB96" s="111"/>
      <c r="AC96" s="111"/>
      <c r="AD96" s="111"/>
      <c r="AE96" s="111"/>
      <c r="AF96" s="111"/>
      <c r="AG96" s="111"/>
      <c r="AH96" s="111"/>
      <c r="AI96" s="111"/>
      <c r="AJ96" s="111"/>
      <c r="AK96" s="111"/>
      <c r="AL96" s="111"/>
      <c r="AM96" s="111"/>
      <c r="AN96" s="111"/>
      <c r="AO96" s="111"/>
      <c r="AP96" s="111"/>
      <c r="AQ96" s="111"/>
      <c r="AR96" s="111"/>
      <c r="AS96" s="111"/>
      <c r="AT96" s="111"/>
      <c r="AU96" s="111"/>
      <c r="AV96" s="111"/>
      <c r="AW96" s="111"/>
      <c r="AX96" s="111"/>
      <c r="AY96" s="111"/>
      <c r="AZ96" s="111"/>
      <c r="BA96" s="111"/>
      <c r="BB96" s="111"/>
      <c r="BC96" s="111"/>
      <c r="BD96" s="111"/>
      <c r="BE96" s="111"/>
      <c r="BF96" s="111"/>
      <c r="BG96" s="111"/>
      <c r="BH96" s="111"/>
      <c r="BI96" s="111"/>
      <c r="BJ96" s="111"/>
      <c r="BK96" s="111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1"/>
      <c r="GQ96" s="111"/>
      <c r="GR96" s="111"/>
      <c r="GS96" s="111"/>
      <c r="GT96" s="111"/>
      <c r="GU96" s="111"/>
      <c r="GV96" s="111"/>
      <c r="GW96" s="111"/>
      <c r="GX96" s="111"/>
      <c r="GY96" s="111"/>
      <c r="GZ96" s="111"/>
      <c r="HA96" s="111"/>
      <c r="HB96" s="111"/>
      <c r="HC96" s="111"/>
      <c r="HD96" s="111"/>
      <c r="HE96" s="111"/>
      <c r="HF96" s="111"/>
      <c r="HG96" s="111"/>
      <c r="HH96" s="111"/>
      <c r="HI96" s="111"/>
      <c r="HJ96" s="111"/>
      <c r="HK96" s="111"/>
      <c r="HL96" s="111"/>
      <c r="HM96" s="111"/>
      <c r="HN96" s="111"/>
      <c r="HO96" s="111"/>
      <c r="HP96" s="111"/>
      <c r="HQ96" s="111"/>
      <c r="HR96" s="111"/>
      <c r="HS96" s="111"/>
      <c r="HT96" s="111"/>
      <c r="HU96" s="111"/>
      <c r="HV96" s="111"/>
      <c r="HW96" s="111"/>
      <c r="HX96" s="111"/>
      <c r="HY96" s="111"/>
      <c r="HZ96" s="111"/>
      <c r="IA96" s="111"/>
      <c r="IB96" s="111"/>
      <c r="IC96" s="111"/>
      <c r="ID96" s="111"/>
      <c r="IE96" s="111"/>
      <c r="IF96" s="111"/>
      <c r="IG96" s="111"/>
      <c r="IH96" s="111"/>
      <c r="II96" s="111"/>
      <c r="IJ96" s="111"/>
      <c r="IK96" s="111"/>
      <c r="IL96" s="111"/>
      <c r="IM96" s="111"/>
      <c r="IN96" s="111"/>
      <c r="IO96" s="111"/>
      <c r="IP96" s="111"/>
      <c r="IQ96" s="111"/>
      <c r="IR96" s="111"/>
      <c r="IS96" s="111"/>
      <c r="IT96" s="111"/>
      <c r="IU96" s="111"/>
      <c r="IV96" s="111"/>
      <c r="IW96" s="111"/>
      <c r="IX96" s="111"/>
      <c r="IY96" s="111"/>
      <c r="IZ96" s="111"/>
      <c r="JA96" s="111"/>
      <c r="JB96" s="111"/>
      <c r="JC96" s="111"/>
      <c r="JD96" s="111"/>
      <c r="JE96" s="111"/>
      <c r="JF96" s="111"/>
      <c r="JG96" s="111"/>
      <c r="JH96" s="111"/>
      <c r="JI96" s="111"/>
      <c r="JJ96" s="111"/>
      <c r="JK96" s="111"/>
      <c r="JL96" s="111"/>
      <c r="JM96" s="111"/>
      <c r="JN96" s="111"/>
      <c r="JO96" s="111"/>
      <c r="JP96" s="111"/>
      <c r="JQ96" s="111"/>
      <c r="JR96" s="111"/>
      <c r="JS96" s="111"/>
      <c r="JT96" s="111"/>
      <c r="JU96" s="111"/>
      <c r="JV96" s="111"/>
      <c r="JW96" s="111"/>
      <c r="JX96" s="111"/>
      <c r="JY96" s="111"/>
      <c r="JZ96" s="111"/>
      <c r="KA96" s="111"/>
      <c r="KB96" s="111"/>
      <c r="KC96" s="111"/>
      <c r="KD96" s="111"/>
      <c r="KE96" s="111"/>
      <c r="KF96" s="111"/>
      <c r="KG96" s="111"/>
      <c r="KH96" s="111"/>
      <c r="KI96" s="111"/>
      <c r="KJ96" s="111"/>
      <c r="KK96" s="111"/>
      <c r="KL96" s="111"/>
      <c r="KM96" s="111"/>
      <c r="KN96" s="111"/>
      <c r="KO96" s="111"/>
      <c r="KP96" s="111"/>
      <c r="KQ96" s="111"/>
      <c r="KR96" s="111"/>
      <c r="KS96" s="111"/>
      <c r="KT96" s="111"/>
      <c r="KU96" s="111"/>
      <c r="KV96" s="111"/>
      <c r="KW96" s="111"/>
      <c r="KX96" s="111"/>
      <c r="KY96" s="111"/>
      <c r="KZ96" s="111"/>
      <c r="LA96" s="111"/>
      <c r="LB96" s="111"/>
      <c r="LC96" s="111"/>
      <c r="LD96" s="111"/>
      <c r="LE96" s="111"/>
    </row>
    <row r="97" spans="1:317" s="11" customFormat="1" ht="55.15" customHeight="1" x14ac:dyDescent="0.3">
      <c r="A97" s="230" t="s">
        <v>391</v>
      </c>
      <c r="B97" s="81" t="s">
        <v>163</v>
      </c>
      <c r="C97" s="81" t="s">
        <v>214</v>
      </c>
      <c r="D97" s="158" t="s">
        <v>215</v>
      </c>
      <c r="E97" s="24"/>
      <c r="F97" s="40" t="s">
        <v>57</v>
      </c>
      <c r="G97" s="24" t="s">
        <v>58</v>
      </c>
      <c r="H97" s="24">
        <v>24</v>
      </c>
      <c r="I97" s="64">
        <v>71100000000</v>
      </c>
      <c r="J97" s="29" t="s">
        <v>35</v>
      </c>
      <c r="K97" s="135">
        <v>31422000</v>
      </c>
      <c r="L97" s="31">
        <v>45383</v>
      </c>
      <c r="M97" s="32">
        <v>45627</v>
      </c>
      <c r="N97" s="48" t="s">
        <v>83</v>
      </c>
      <c r="O97" s="24" t="s">
        <v>37</v>
      </c>
      <c r="P97" s="24" t="s">
        <v>37</v>
      </c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1"/>
      <c r="AO97" s="111"/>
      <c r="AP97" s="111"/>
      <c r="AQ97" s="111"/>
      <c r="AR97" s="111"/>
      <c r="AS97" s="111"/>
      <c r="AT97" s="111"/>
      <c r="AU97" s="111"/>
      <c r="AV97" s="111"/>
      <c r="AW97" s="111"/>
      <c r="AX97" s="111"/>
      <c r="AY97" s="111"/>
      <c r="AZ97" s="111"/>
      <c r="BA97" s="111"/>
      <c r="BB97" s="111"/>
      <c r="BC97" s="111"/>
      <c r="BD97" s="111"/>
      <c r="BE97" s="111"/>
      <c r="BF97" s="111"/>
      <c r="BG97" s="111"/>
      <c r="BH97" s="111"/>
      <c r="BI97" s="111"/>
      <c r="BJ97" s="111"/>
      <c r="BK97" s="111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1"/>
      <c r="GQ97" s="111"/>
      <c r="GR97" s="111"/>
      <c r="GS97" s="111"/>
      <c r="GT97" s="111"/>
      <c r="GU97" s="111"/>
      <c r="GV97" s="111"/>
      <c r="GW97" s="111"/>
      <c r="GX97" s="111"/>
      <c r="GY97" s="111"/>
      <c r="GZ97" s="111"/>
      <c r="HA97" s="111"/>
      <c r="HB97" s="111"/>
      <c r="HC97" s="111"/>
      <c r="HD97" s="111"/>
      <c r="HE97" s="111"/>
      <c r="HF97" s="111"/>
      <c r="HG97" s="111"/>
      <c r="HH97" s="111"/>
      <c r="HI97" s="111"/>
      <c r="HJ97" s="111"/>
      <c r="HK97" s="111"/>
      <c r="HL97" s="111"/>
      <c r="HM97" s="111"/>
      <c r="HN97" s="111"/>
      <c r="HO97" s="111"/>
      <c r="HP97" s="111"/>
      <c r="HQ97" s="111"/>
      <c r="HR97" s="111"/>
      <c r="HS97" s="111"/>
      <c r="HT97" s="111"/>
      <c r="HU97" s="111"/>
      <c r="HV97" s="111"/>
      <c r="HW97" s="111"/>
      <c r="HX97" s="111"/>
      <c r="HY97" s="111"/>
      <c r="HZ97" s="111"/>
      <c r="IA97" s="111"/>
      <c r="IB97" s="111"/>
      <c r="IC97" s="111"/>
      <c r="ID97" s="111"/>
      <c r="IE97" s="111"/>
      <c r="IF97" s="111"/>
      <c r="IG97" s="111"/>
      <c r="IH97" s="111"/>
      <c r="II97" s="111"/>
      <c r="IJ97" s="111"/>
      <c r="IK97" s="111"/>
      <c r="IL97" s="111"/>
      <c r="IM97" s="111"/>
      <c r="IN97" s="111"/>
      <c r="IO97" s="111"/>
      <c r="IP97" s="111"/>
      <c r="IQ97" s="111"/>
      <c r="IR97" s="111"/>
      <c r="IS97" s="111"/>
      <c r="IT97" s="111"/>
      <c r="IU97" s="111"/>
      <c r="IV97" s="111"/>
      <c r="IW97" s="111"/>
      <c r="IX97" s="111"/>
      <c r="IY97" s="111"/>
      <c r="IZ97" s="111"/>
      <c r="JA97" s="111"/>
      <c r="JB97" s="111"/>
      <c r="JC97" s="111"/>
      <c r="JD97" s="111"/>
      <c r="JE97" s="111"/>
      <c r="JF97" s="111"/>
      <c r="JG97" s="111"/>
      <c r="JH97" s="111"/>
      <c r="JI97" s="111"/>
      <c r="JJ97" s="111"/>
      <c r="JK97" s="111"/>
      <c r="JL97" s="111"/>
      <c r="JM97" s="111"/>
      <c r="JN97" s="111"/>
      <c r="JO97" s="111"/>
      <c r="JP97" s="111"/>
      <c r="JQ97" s="111"/>
      <c r="JR97" s="111"/>
      <c r="JS97" s="111"/>
      <c r="JT97" s="111"/>
      <c r="JU97" s="111"/>
      <c r="JV97" s="111"/>
      <c r="JW97" s="111"/>
      <c r="JX97" s="111"/>
      <c r="JY97" s="111"/>
      <c r="JZ97" s="111"/>
      <c r="KA97" s="111"/>
      <c r="KB97" s="111"/>
      <c r="KC97" s="111"/>
      <c r="KD97" s="111"/>
      <c r="KE97" s="111"/>
      <c r="KF97" s="111"/>
      <c r="KG97" s="111"/>
      <c r="KH97" s="111"/>
      <c r="KI97" s="111"/>
      <c r="KJ97" s="111"/>
      <c r="KK97" s="111"/>
      <c r="KL97" s="111"/>
      <c r="KM97" s="111"/>
      <c r="KN97" s="111"/>
      <c r="KO97" s="111"/>
      <c r="KP97" s="111"/>
      <c r="KQ97" s="111"/>
      <c r="KR97" s="111"/>
      <c r="KS97" s="111"/>
      <c r="KT97" s="111"/>
      <c r="KU97" s="111"/>
      <c r="KV97" s="111"/>
      <c r="KW97" s="111"/>
      <c r="KX97" s="111"/>
      <c r="KY97" s="111"/>
      <c r="KZ97" s="111"/>
      <c r="LA97" s="111"/>
      <c r="LB97" s="111"/>
      <c r="LC97" s="111"/>
      <c r="LD97" s="111"/>
      <c r="LE97" s="111"/>
    </row>
    <row r="98" spans="1:317" ht="48.4" x14ac:dyDescent="0.3">
      <c r="A98" s="230" t="s">
        <v>393</v>
      </c>
      <c r="B98" s="81" t="s">
        <v>392</v>
      </c>
      <c r="C98" s="81" t="s">
        <v>216</v>
      </c>
      <c r="D98" s="72" t="s">
        <v>217</v>
      </c>
      <c r="E98" s="24"/>
      <c r="F98" s="36">
        <v>876</v>
      </c>
      <c r="G98" s="36" t="s">
        <v>44</v>
      </c>
      <c r="H98" s="125">
        <v>1</v>
      </c>
      <c r="I98" s="28">
        <v>71100000000</v>
      </c>
      <c r="J98" s="29" t="s">
        <v>35</v>
      </c>
      <c r="K98" s="96">
        <v>2500000</v>
      </c>
      <c r="L98" s="89">
        <v>45383</v>
      </c>
      <c r="M98" s="99">
        <v>45413</v>
      </c>
      <c r="N98" s="157" t="s">
        <v>88</v>
      </c>
      <c r="O98" s="91" t="s">
        <v>37</v>
      </c>
      <c r="P98" s="24" t="s">
        <v>38</v>
      </c>
    </row>
    <row r="99" spans="1:317" ht="60.5" x14ac:dyDescent="0.3">
      <c r="A99" s="230" t="s">
        <v>394</v>
      </c>
      <c r="B99" s="158" t="s">
        <v>218</v>
      </c>
      <c r="C99" s="39" t="s">
        <v>219</v>
      </c>
      <c r="D99" s="158" t="s">
        <v>220</v>
      </c>
      <c r="E99" s="25"/>
      <c r="F99" s="40" t="s">
        <v>221</v>
      </c>
      <c r="G99" s="158" t="s">
        <v>222</v>
      </c>
      <c r="H99" s="55">
        <v>125</v>
      </c>
      <c r="I99" s="28">
        <v>71100000000</v>
      </c>
      <c r="J99" s="29" t="s">
        <v>35</v>
      </c>
      <c r="K99" s="77">
        <v>30900000</v>
      </c>
      <c r="L99" s="99">
        <v>45413</v>
      </c>
      <c r="M99" s="32">
        <v>45627</v>
      </c>
      <c r="N99" s="35" t="s">
        <v>40</v>
      </c>
      <c r="O99" s="39" t="s">
        <v>38</v>
      </c>
      <c r="P99" s="42" t="s">
        <v>37</v>
      </c>
    </row>
    <row r="100" spans="1:317" ht="48.4" x14ac:dyDescent="0.3">
      <c r="A100" s="230" t="s">
        <v>395</v>
      </c>
      <c r="B100" s="158" t="s">
        <v>223</v>
      </c>
      <c r="C100" s="158" t="s">
        <v>223</v>
      </c>
      <c r="D100" s="42" t="s">
        <v>224</v>
      </c>
      <c r="E100" s="57"/>
      <c r="F100" s="42">
        <v>168</v>
      </c>
      <c r="G100" s="46" t="s">
        <v>53</v>
      </c>
      <c r="H100" s="112">
        <v>69</v>
      </c>
      <c r="I100" s="28">
        <v>71100000000</v>
      </c>
      <c r="J100" s="29" t="s">
        <v>35</v>
      </c>
      <c r="K100" s="53">
        <v>8500000</v>
      </c>
      <c r="L100" s="99">
        <v>45413</v>
      </c>
      <c r="M100" s="32">
        <v>45627</v>
      </c>
      <c r="N100" s="33" t="s">
        <v>50</v>
      </c>
      <c r="O100" s="18" t="s">
        <v>37</v>
      </c>
      <c r="P100" s="39" t="s">
        <v>38</v>
      </c>
    </row>
    <row r="101" spans="1:317" ht="48.4" x14ac:dyDescent="0.3">
      <c r="A101" s="230" t="s">
        <v>397</v>
      </c>
      <c r="B101" s="136" t="s">
        <v>41</v>
      </c>
      <c r="C101" s="136" t="s">
        <v>396</v>
      </c>
      <c r="D101" s="137" t="s">
        <v>225</v>
      </c>
      <c r="E101" s="125"/>
      <c r="F101" s="36">
        <v>876</v>
      </c>
      <c r="G101" s="36" t="s">
        <v>44</v>
      </c>
      <c r="H101" s="138">
        <v>1</v>
      </c>
      <c r="I101" s="162">
        <v>71100000000</v>
      </c>
      <c r="J101" s="165" t="s">
        <v>35</v>
      </c>
      <c r="K101" s="139">
        <v>600000</v>
      </c>
      <c r="L101" s="99">
        <v>45413</v>
      </c>
      <c r="M101" s="187">
        <v>46234</v>
      </c>
      <c r="N101" s="140" t="s">
        <v>50</v>
      </c>
      <c r="O101" s="170" t="s">
        <v>37</v>
      </c>
      <c r="P101" s="34" t="s">
        <v>38</v>
      </c>
    </row>
    <row r="102" spans="1:317" ht="63.5" customHeight="1" x14ac:dyDescent="0.3">
      <c r="A102" s="230" t="s">
        <v>398</v>
      </c>
      <c r="B102" s="40" t="s">
        <v>116</v>
      </c>
      <c r="C102" s="40" t="s">
        <v>315</v>
      </c>
      <c r="D102" s="24" t="s">
        <v>117</v>
      </c>
      <c r="E102" s="158"/>
      <c r="F102" s="36">
        <v>876</v>
      </c>
      <c r="G102" s="36" t="s">
        <v>44</v>
      </c>
      <c r="H102" s="37">
        <v>3</v>
      </c>
      <c r="I102" s="64">
        <v>71100000000</v>
      </c>
      <c r="J102" s="29" t="s">
        <v>35</v>
      </c>
      <c r="K102" s="68">
        <v>590599922.75999999</v>
      </c>
      <c r="L102" s="31">
        <v>45413</v>
      </c>
      <c r="M102" s="32">
        <v>45627</v>
      </c>
      <c r="N102" s="35" t="s">
        <v>40</v>
      </c>
      <c r="O102" s="34" t="s">
        <v>38</v>
      </c>
      <c r="P102" s="34" t="s">
        <v>37</v>
      </c>
    </row>
    <row r="103" spans="1:317" ht="57.05" customHeight="1" x14ac:dyDescent="0.3">
      <c r="A103" s="230" t="s">
        <v>399</v>
      </c>
      <c r="B103" s="158" t="s">
        <v>226</v>
      </c>
      <c r="C103" s="39" t="s">
        <v>227</v>
      </c>
      <c r="D103" s="158" t="s">
        <v>228</v>
      </c>
      <c r="E103" s="25"/>
      <c r="F103" s="40" t="s">
        <v>57</v>
      </c>
      <c r="G103" s="42" t="s">
        <v>58</v>
      </c>
      <c r="H103" s="60">
        <v>1</v>
      </c>
      <c r="I103" s="28">
        <v>71100000000</v>
      </c>
      <c r="J103" s="29" t="s">
        <v>35</v>
      </c>
      <c r="K103" s="38">
        <v>4250000</v>
      </c>
      <c r="L103" s="31">
        <v>45444</v>
      </c>
      <c r="M103" s="32">
        <v>45627</v>
      </c>
      <c r="N103" s="157" t="s">
        <v>88</v>
      </c>
      <c r="O103" s="18" t="s">
        <v>37</v>
      </c>
      <c r="P103" s="39" t="s">
        <v>38</v>
      </c>
    </row>
    <row r="104" spans="1:317" ht="65.099999999999994" customHeight="1" x14ac:dyDescent="0.3">
      <c r="A104" s="230" t="s">
        <v>400</v>
      </c>
      <c r="B104" s="34" t="s">
        <v>229</v>
      </c>
      <c r="C104" s="34">
        <v>33</v>
      </c>
      <c r="D104" s="24" t="s">
        <v>230</v>
      </c>
      <c r="E104" s="34"/>
      <c r="F104" s="59">
        <v>539</v>
      </c>
      <c r="G104" s="104" t="s">
        <v>34</v>
      </c>
      <c r="H104" s="34">
        <v>600</v>
      </c>
      <c r="I104" s="64">
        <v>71100000000</v>
      </c>
      <c r="J104" s="29" t="s">
        <v>35</v>
      </c>
      <c r="K104" s="134">
        <v>2000000</v>
      </c>
      <c r="L104" s="31">
        <v>45474</v>
      </c>
      <c r="M104" s="32">
        <v>45627</v>
      </c>
      <c r="N104" s="157" t="s">
        <v>88</v>
      </c>
      <c r="O104" s="34" t="s">
        <v>37</v>
      </c>
      <c r="P104" s="34" t="s">
        <v>38</v>
      </c>
    </row>
    <row r="105" spans="1:317" ht="65.95" customHeight="1" x14ac:dyDescent="0.3">
      <c r="A105" s="230" t="s">
        <v>401</v>
      </c>
      <c r="B105" s="169">
        <v>64</v>
      </c>
      <c r="C105" s="169" t="s">
        <v>231</v>
      </c>
      <c r="D105" s="24" t="s">
        <v>426</v>
      </c>
      <c r="E105" s="181"/>
      <c r="F105" s="36">
        <v>876</v>
      </c>
      <c r="G105" s="36" t="s">
        <v>44</v>
      </c>
      <c r="H105" s="55">
        <v>2</v>
      </c>
      <c r="I105" s="164">
        <v>71100000000</v>
      </c>
      <c r="J105" s="165" t="s">
        <v>35</v>
      </c>
      <c r="K105" s="166">
        <v>225000000</v>
      </c>
      <c r="L105" s="171">
        <v>45474</v>
      </c>
      <c r="M105" s="171">
        <v>45658</v>
      </c>
      <c r="N105" s="167" t="s">
        <v>88</v>
      </c>
      <c r="O105" s="168" t="s">
        <v>37</v>
      </c>
      <c r="P105" s="169" t="s">
        <v>38</v>
      </c>
    </row>
    <row r="106" spans="1:317" ht="60.5" x14ac:dyDescent="0.3">
      <c r="A106" s="230" t="s">
        <v>402</v>
      </c>
      <c r="B106" s="43" t="s">
        <v>232</v>
      </c>
      <c r="C106" s="43" t="s">
        <v>233</v>
      </c>
      <c r="D106" s="44" t="s">
        <v>425</v>
      </c>
      <c r="E106" s="57"/>
      <c r="F106" s="36">
        <v>876</v>
      </c>
      <c r="G106" s="36" t="s">
        <v>44</v>
      </c>
      <c r="H106" s="112">
        <v>1</v>
      </c>
      <c r="I106" s="28">
        <v>71100000000</v>
      </c>
      <c r="J106" s="29" t="s">
        <v>35</v>
      </c>
      <c r="K106" s="62">
        <v>1709476.07</v>
      </c>
      <c r="L106" s="188">
        <v>45505</v>
      </c>
      <c r="M106" s="188">
        <v>45870</v>
      </c>
      <c r="N106" s="35" t="s">
        <v>40</v>
      </c>
      <c r="O106" s="24" t="s">
        <v>38</v>
      </c>
      <c r="P106" s="24" t="s">
        <v>38</v>
      </c>
    </row>
    <row r="107" spans="1:317" ht="51.85" customHeight="1" x14ac:dyDescent="0.3">
      <c r="A107" s="230" t="s">
        <v>403</v>
      </c>
      <c r="B107" s="40" t="s">
        <v>144</v>
      </c>
      <c r="C107" s="40" t="s">
        <v>295</v>
      </c>
      <c r="D107" s="59" t="s">
        <v>234</v>
      </c>
      <c r="E107" s="104"/>
      <c r="F107" s="59">
        <v>168</v>
      </c>
      <c r="G107" s="141" t="s">
        <v>53</v>
      </c>
      <c r="H107" s="24">
        <v>50</v>
      </c>
      <c r="I107" s="64">
        <v>71100000000</v>
      </c>
      <c r="J107" s="29" t="s">
        <v>35</v>
      </c>
      <c r="K107" s="179">
        <v>2736000</v>
      </c>
      <c r="L107" s="31">
        <v>45505</v>
      </c>
      <c r="M107" s="32">
        <v>45627</v>
      </c>
      <c r="N107" s="48" t="s">
        <v>83</v>
      </c>
      <c r="O107" s="49" t="s">
        <v>37</v>
      </c>
      <c r="P107" s="59" t="s">
        <v>37</v>
      </c>
    </row>
    <row r="108" spans="1:317" ht="60.5" x14ac:dyDescent="0.3">
      <c r="A108" s="230" t="s">
        <v>404</v>
      </c>
      <c r="B108" s="165" t="s">
        <v>153</v>
      </c>
      <c r="C108" s="40" t="s">
        <v>235</v>
      </c>
      <c r="D108" s="24" t="s">
        <v>236</v>
      </c>
      <c r="E108" s="24"/>
      <c r="F108" s="36">
        <v>876</v>
      </c>
      <c r="G108" s="36" t="s">
        <v>44</v>
      </c>
      <c r="H108" s="24">
        <v>5</v>
      </c>
      <c r="I108" s="164">
        <v>71100000000</v>
      </c>
      <c r="J108" s="165" t="s">
        <v>35</v>
      </c>
      <c r="K108" s="179">
        <v>4895000</v>
      </c>
      <c r="L108" s="117">
        <v>45505</v>
      </c>
      <c r="M108" s="32">
        <v>45627</v>
      </c>
      <c r="N108" s="161" t="s">
        <v>40</v>
      </c>
      <c r="O108" s="172" t="s">
        <v>38</v>
      </c>
      <c r="P108" s="23" t="s">
        <v>38</v>
      </c>
    </row>
    <row r="109" spans="1:317" s="10" customFormat="1" ht="47.95" customHeight="1" x14ac:dyDescent="0.25">
      <c r="A109" s="230" t="s">
        <v>405</v>
      </c>
      <c r="B109" s="33" t="s">
        <v>237</v>
      </c>
      <c r="C109" s="23" t="s">
        <v>238</v>
      </c>
      <c r="D109" s="33" t="s">
        <v>239</v>
      </c>
      <c r="E109" s="25"/>
      <c r="F109" s="40" t="s">
        <v>57</v>
      </c>
      <c r="G109" s="42" t="s">
        <v>58</v>
      </c>
      <c r="H109" s="55">
        <v>1400</v>
      </c>
      <c r="I109" s="28">
        <v>71100000000</v>
      </c>
      <c r="J109" s="29" t="s">
        <v>35</v>
      </c>
      <c r="K109" s="30">
        <v>2200000</v>
      </c>
      <c r="L109" s="31">
        <v>45536</v>
      </c>
      <c r="M109" s="32">
        <v>45627</v>
      </c>
      <c r="N109" s="157" t="s">
        <v>88</v>
      </c>
      <c r="O109" s="39" t="s">
        <v>37</v>
      </c>
      <c r="P109" s="39" t="s">
        <v>38</v>
      </c>
    </row>
    <row r="110" spans="1:317" s="10" customFormat="1" ht="54" customHeight="1" x14ac:dyDescent="0.25">
      <c r="A110" s="230" t="s">
        <v>406</v>
      </c>
      <c r="B110" s="39" t="s">
        <v>240</v>
      </c>
      <c r="C110" s="39" t="s">
        <v>241</v>
      </c>
      <c r="D110" s="127" t="s">
        <v>242</v>
      </c>
      <c r="E110" s="45"/>
      <c r="F110" s="42">
        <v>168</v>
      </c>
      <c r="G110" s="46" t="s">
        <v>53</v>
      </c>
      <c r="H110" s="112">
        <v>200</v>
      </c>
      <c r="I110" s="28">
        <v>71100000000</v>
      </c>
      <c r="J110" s="29" t="s">
        <v>35</v>
      </c>
      <c r="K110" s="62">
        <v>18200000</v>
      </c>
      <c r="L110" s="31">
        <v>45536</v>
      </c>
      <c r="M110" s="32">
        <v>45627</v>
      </c>
      <c r="N110" s="33" t="s">
        <v>36</v>
      </c>
      <c r="O110" s="49" t="s">
        <v>37</v>
      </c>
      <c r="P110" s="39" t="s">
        <v>38</v>
      </c>
    </row>
    <row r="111" spans="1:317" customFormat="1" ht="54.6" customHeight="1" x14ac:dyDescent="0.3">
      <c r="A111" s="230" t="s">
        <v>407</v>
      </c>
      <c r="B111" s="102" t="s">
        <v>125</v>
      </c>
      <c r="C111" s="42" t="s">
        <v>125</v>
      </c>
      <c r="D111" s="42" t="s">
        <v>243</v>
      </c>
      <c r="E111" s="57"/>
      <c r="F111" s="42">
        <v>9501</v>
      </c>
      <c r="G111" s="158" t="s">
        <v>101</v>
      </c>
      <c r="H111" s="125">
        <v>1364</v>
      </c>
      <c r="I111" s="28">
        <v>71100000000</v>
      </c>
      <c r="J111" s="29" t="s">
        <v>35</v>
      </c>
      <c r="K111" s="96">
        <v>4518000</v>
      </c>
      <c r="L111" s="31">
        <v>45536</v>
      </c>
      <c r="M111" s="142">
        <v>45778</v>
      </c>
      <c r="N111" s="48" t="s">
        <v>83</v>
      </c>
      <c r="O111" s="63" t="s">
        <v>37</v>
      </c>
      <c r="P111" s="42" t="s">
        <v>37</v>
      </c>
    </row>
    <row r="112" spans="1:317" customFormat="1" ht="85.25" customHeight="1" x14ac:dyDescent="0.3">
      <c r="A112" s="230" t="s">
        <v>408</v>
      </c>
      <c r="B112" s="40" t="s">
        <v>244</v>
      </c>
      <c r="C112" s="40" t="s">
        <v>244</v>
      </c>
      <c r="D112" s="158" t="s">
        <v>245</v>
      </c>
      <c r="E112" s="25"/>
      <c r="F112" s="158">
        <v>359</v>
      </c>
      <c r="G112" s="158" t="s">
        <v>246</v>
      </c>
      <c r="H112" s="125">
        <v>167</v>
      </c>
      <c r="I112" s="28">
        <v>71100000000</v>
      </c>
      <c r="J112" s="29" t="s">
        <v>35</v>
      </c>
      <c r="K112" s="96">
        <v>5416096</v>
      </c>
      <c r="L112" s="31">
        <v>45536</v>
      </c>
      <c r="M112" s="142">
        <v>45778</v>
      </c>
      <c r="N112" s="35" t="s">
        <v>40</v>
      </c>
      <c r="O112" s="34" t="s">
        <v>38</v>
      </c>
      <c r="P112" s="34" t="s">
        <v>38</v>
      </c>
    </row>
    <row r="113" spans="1:16" customFormat="1" ht="48.4" x14ac:dyDescent="0.3">
      <c r="A113" s="230" t="s">
        <v>409</v>
      </c>
      <c r="B113" s="76" t="s">
        <v>247</v>
      </c>
      <c r="C113" s="76" t="s">
        <v>247</v>
      </c>
      <c r="D113" s="24" t="s">
        <v>248</v>
      </c>
      <c r="E113" s="158"/>
      <c r="F113" s="40" t="s">
        <v>57</v>
      </c>
      <c r="G113" s="59" t="s">
        <v>58</v>
      </c>
      <c r="H113" s="70">
        <v>64</v>
      </c>
      <c r="I113" s="64">
        <v>71100000000</v>
      </c>
      <c r="J113" s="29" t="s">
        <v>35</v>
      </c>
      <c r="K113" s="71">
        <v>3970000</v>
      </c>
      <c r="L113" s="31">
        <v>45536</v>
      </c>
      <c r="M113" s="32">
        <v>45627</v>
      </c>
      <c r="N113" s="157" t="s">
        <v>88</v>
      </c>
      <c r="O113" s="157" t="s">
        <v>37</v>
      </c>
      <c r="P113" s="143" t="s">
        <v>38</v>
      </c>
    </row>
    <row r="114" spans="1:16" customFormat="1" ht="48.4" x14ac:dyDescent="0.3">
      <c r="A114" s="230" t="s">
        <v>410</v>
      </c>
      <c r="B114" s="125" t="s">
        <v>41</v>
      </c>
      <c r="C114" s="125" t="s">
        <v>42</v>
      </c>
      <c r="D114" s="144" t="s">
        <v>249</v>
      </c>
      <c r="E114" s="144"/>
      <c r="F114" s="36">
        <v>876</v>
      </c>
      <c r="G114" s="36" t="s">
        <v>44</v>
      </c>
      <c r="H114" s="27">
        <v>1</v>
      </c>
      <c r="I114" s="162">
        <v>71100000000</v>
      </c>
      <c r="J114" s="165" t="s">
        <v>35</v>
      </c>
      <c r="K114" s="38">
        <v>6000000</v>
      </c>
      <c r="L114" s="31">
        <v>45566</v>
      </c>
      <c r="M114" s="187">
        <v>46752</v>
      </c>
      <c r="N114" s="140" t="s">
        <v>50</v>
      </c>
      <c r="O114" s="170" t="s">
        <v>37</v>
      </c>
      <c r="P114" s="34" t="s">
        <v>38</v>
      </c>
    </row>
    <row r="115" spans="1:16" customFormat="1" ht="65.95" customHeight="1" x14ac:dyDescent="0.3">
      <c r="A115" s="230" t="s">
        <v>411</v>
      </c>
      <c r="B115" s="173" t="s">
        <v>250</v>
      </c>
      <c r="C115" s="174" t="s">
        <v>251</v>
      </c>
      <c r="D115" s="159" t="s">
        <v>252</v>
      </c>
      <c r="E115" s="159"/>
      <c r="F115" s="36">
        <v>876</v>
      </c>
      <c r="G115" s="36" t="s">
        <v>44</v>
      </c>
      <c r="H115" s="175">
        <v>1</v>
      </c>
      <c r="I115" s="164">
        <v>71100000000</v>
      </c>
      <c r="J115" s="165" t="s">
        <v>35</v>
      </c>
      <c r="K115" s="176">
        <v>3000000</v>
      </c>
      <c r="L115" s="32">
        <v>45566</v>
      </c>
      <c r="M115" s="177">
        <v>46752</v>
      </c>
      <c r="N115" s="35" t="s">
        <v>50</v>
      </c>
      <c r="O115" s="178" t="s">
        <v>37</v>
      </c>
      <c r="P115" s="159" t="s">
        <v>38</v>
      </c>
    </row>
    <row r="116" spans="1:16" ht="57.05" customHeight="1" x14ac:dyDescent="0.3">
      <c r="A116" s="230" t="s">
        <v>412</v>
      </c>
      <c r="B116" s="40" t="s">
        <v>72</v>
      </c>
      <c r="C116" s="67" t="s">
        <v>290</v>
      </c>
      <c r="D116" s="42" t="s">
        <v>253</v>
      </c>
      <c r="E116" s="25"/>
      <c r="F116" s="158" t="s">
        <v>74</v>
      </c>
      <c r="G116" s="158" t="s">
        <v>81</v>
      </c>
      <c r="H116" s="60">
        <v>200000</v>
      </c>
      <c r="I116" s="28">
        <v>71100000000</v>
      </c>
      <c r="J116" s="29" t="s">
        <v>35</v>
      </c>
      <c r="K116" s="56">
        <v>14000000</v>
      </c>
      <c r="L116" s="31">
        <v>45597</v>
      </c>
      <c r="M116" s="32">
        <v>45992</v>
      </c>
      <c r="N116" s="33" t="s">
        <v>50</v>
      </c>
      <c r="O116" s="18" t="s">
        <v>37</v>
      </c>
      <c r="P116" s="39" t="s">
        <v>38</v>
      </c>
    </row>
    <row r="117" spans="1:16" ht="61.65" customHeight="1" x14ac:dyDescent="0.3">
      <c r="A117" s="230" t="s">
        <v>413</v>
      </c>
      <c r="B117" s="158" t="s">
        <v>112</v>
      </c>
      <c r="C117" s="158" t="s">
        <v>112</v>
      </c>
      <c r="D117" s="46" t="s">
        <v>254</v>
      </c>
      <c r="E117" s="145"/>
      <c r="F117" s="146">
        <v>114</v>
      </c>
      <c r="G117" s="158" t="s">
        <v>114</v>
      </c>
      <c r="H117" s="74">
        <v>2136.6999999999998</v>
      </c>
      <c r="I117" s="28">
        <v>71100000000</v>
      </c>
      <c r="J117" s="29" t="s">
        <v>35</v>
      </c>
      <c r="K117" s="147">
        <v>2600000</v>
      </c>
      <c r="L117" s="31">
        <v>45597</v>
      </c>
      <c r="M117" s="32">
        <v>45992</v>
      </c>
      <c r="N117" s="35" t="s">
        <v>40</v>
      </c>
      <c r="O117" s="39" t="s">
        <v>38</v>
      </c>
      <c r="P117" s="39" t="s">
        <v>38</v>
      </c>
    </row>
    <row r="118" spans="1:16" ht="60.5" x14ac:dyDescent="0.3">
      <c r="A118" s="230" t="s">
        <v>414</v>
      </c>
      <c r="B118" s="24" t="s">
        <v>255</v>
      </c>
      <c r="C118" s="34" t="s">
        <v>256</v>
      </c>
      <c r="D118" s="158" t="s">
        <v>257</v>
      </c>
      <c r="E118" s="25"/>
      <c r="F118" s="158">
        <v>233</v>
      </c>
      <c r="G118" s="158" t="s">
        <v>258</v>
      </c>
      <c r="H118" s="94">
        <f>905+382+3114.22</f>
        <v>4401.2199999999993</v>
      </c>
      <c r="I118" s="28">
        <v>71100000000</v>
      </c>
      <c r="J118" s="29" t="s">
        <v>35</v>
      </c>
      <c r="K118" s="94">
        <f>2400000+1300000+10678815</f>
        <v>14378815</v>
      </c>
      <c r="L118" s="31">
        <v>45597</v>
      </c>
      <c r="M118" s="32">
        <v>45992</v>
      </c>
      <c r="N118" s="35" t="s">
        <v>40</v>
      </c>
      <c r="O118" s="34" t="s">
        <v>38</v>
      </c>
      <c r="P118" s="34" t="s">
        <v>38</v>
      </c>
    </row>
    <row r="119" spans="1:16" ht="60.5" x14ac:dyDescent="0.3">
      <c r="A119" s="230" t="s">
        <v>415</v>
      </c>
      <c r="B119" s="158" t="s">
        <v>112</v>
      </c>
      <c r="C119" s="158" t="s">
        <v>112</v>
      </c>
      <c r="D119" s="152" t="s">
        <v>259</v>
      </c>
      <c r="E119" s="57"/>
      <c r="F119" s="146">
        <v>114</v>
      </c>
      <c r="G119" s="158" t="s">
        <v>114</v>
      </c>
      <c r="H119" s="149">
        <v>2800</v>
      </c>
      <c r="I119" s="28">
        <v>71100000000</v>
      </c>
      <c r="J119" s="29" t="s">
        <v>35</v>
      </c>
      <c r="K119" s="150">
        <v>1700000</v>
      </c>
      <c r="L119" s="31">
        <v>45597</v>
      </c>
      <c r="M119" s="32">
        <v>45992</v>
      </c>
      <c r="N119" s="35" t="s">
        <v>40</v>
      </c>
      <c r="O119" s="151" t="s">
        <v>38</v>
      </c>
      <c r="P119" s="151" t="s">
        <v>38</v>
      </c>
    </row>
    <row r="120" spans="1:16" ht="60.5" x14ac:dyDescent="0.3">
      <c r="A120" s="230" t="s">
        <v>416</v>
      </c>
      <c r="B120" s="158" t="s">
        <v>112</v>
      </c>
      <c r="C120" s="158" t="s">
        <v>112</v>
      </c>
      <c r="D120" s="36" t="s">
        <v>260</v>
      </c>
      <c r="E120" s="69"/>
      <c r="F120" s="146">
        <v>114</v>
      </c>
      <c r="G120" s="158" t="s">
        <v>114</v>
      </c>
      <c r="H120" s="74">
        <v>2136.6999999999998</v>
      </c>
      <c r="I120" s="28">
        <v>71100000000</v>
      </c>
      <c r="J120" s="29" t="s">
        <v>35</v>
      </c>
      <c r="K120" s="74">
        <v>11500000</v>
      </c>
      <c r="L120" s="31">
        <v>45597</v>
      </c>
      <c r="M120" s="32">
        <v>45992</v>
      </c>
      <c r="N120" s="35" t="s">
        <v>40</v>
      </c>
      <c r="O120" s="39" t="s">
        <v>38</v>
      </c>
      <c r="P120" s="39" t="s">
        <v>38</v>
      </c>
    </row>
    <row r="121" spans="1:16" ht="59.5" customHeight="1" x14ac:dyDescent="0.3">
      <c r="A121" s="230" t="s">
        <v>418</v>
      </c>
      <c r="B121" s="34" t="s">
        <v>261</v>
      </c>
      <c r="C121" s="24" t="s">
        <v>417</v>
      </c>
      <c r="D121" s="36" t="s">
        <v>262</v>
      </c>
      <c r="E121" s="69"/>
      <c r="F121" s="36">
        <v>876</v>
      </c>
      <c r="G121" s="36" t="s">
        <v>44</v>
      </c>
      <c r="H121" s="112">
        <v>1</v>
      </c>
      <c r="I121" s="28">
        <v>71100000000</v>
      </c>
      <c r="J121" s="29" t="s">
        <v>35</v>
      </c>
      <c r="K121" s="147">
        <v>900000</v>
      </c>
      <c r="L121" s="31">
        <v>45597</v>
      </c>
      <c r="M121" s="153">
        <v>46752</v>
      </c>
      <c r="N121" s="35" t="s">
        <v>40</v>
      </c>
      <c r="O121" s="39" t="s">
        <v>38</v>
      </c>
      <c r="P121" s="34" t="s">
        <v>38</v>
      </c>
    </row>
    <row r="122" spans="1:16" ht="64.55" customHeight="1" x14ac:dyDescent="0.3">
      <c r="A122" s="230" t="s">
        <v>419</v>
      </c>
      <c r="B122" s="40" t="s">
        <v>72</v>
      </c>
      <c r="C122" s="67" t="s">
        <v>290</v>
      </c>
      <c r="D122" s="42" t="s">
        <v>263</v>
      </c>
      <c r="E122" s="25"/>
      <c r="F122" s="158" t="s">
        <v>74</v>
      </c>
      <c r="G122" s="158" t="s">
        <v>81</v>
      </c>
      <c r="H122" s="27">
        <v>99500</v>
      </c>
      <c r="I122" s="28">
        <v>71100000000</v>
      </c>
      <c r="J122" s="29" t="s">
        <v>35</v>
      </c>
      <c r="K122" s="147">
        <v>5231000</v>
      </c>
      <c r="L122" s="31">
        <v>45597</v>
      </c>
      <c r="M122" s="32">
        <v>45992</v>
      </c>
      <c r="N122" s="33" t="s">
        <v>50</v>
      </c>
      <c r="O122" s="18" t="s">
        <v>37</v>
      </c>
      <c r="P122" s="39" t="s">
        <v>38</v>
      </c>
    </row>
    <row r="123" spans="1:16" ht="68.55" customHeight="1" x14ac:dyDescent="0.3">
      <c r="A123" s="230" t="s">
        <v>420</v>
      </c>
      <c r="B123" s="158">
        <v>65</v>
      </c>
      <c r="C123" s="158" t="s">
        <v>264</v>
      </c>
      <c r="D123" s="157" t="s">
        <v>275</v>
      </c>
      <c r="E123" s="19"/>
      <c r="F123" s="46">
        <v>642</v>
      </c>
      <c r="G123" s="46" t="s">
        <v>87</v>
      </c>
      <c r="H123" s="27">
        <v>785</v>
      </c>
      <c r="I123" s="28">
        <v>71100000000</v>
      </c>
      <c r="J123" s="29" t="s">
        <v>35</v>
      </c>
      <c r="K123" s="77">
        <v>1200000</v>
      </c>
      <c r="L123" s="31">
        <v>45597</v>
      </c>
      <c r="M123" s="32">
        <v>45992</v>
      </c>
      <c r="N123" s="157" t="s">
        <v>50</v>
      </c>
      <c r="O123" s="24" t="s">
        <v>37</v>
      </c>
      <c r="P123" s="34" t="s">
        <v>38</v>
      </c>
    </row>
    <row r="124" spans="1:16" ht="79.5" customHeight="1" x14ac:dyDescent="0.3">
      <c r="A124" s="230" t="s">
        <v>421</v>
      </c>
      <c r="B124" s="24" t="s">
        <v>102</v>
      </c>
      <c r="C124" s="24" t="s">
        <v>265</v>
      </c>
      <c r="D124" s="36" t="s">
        <v>266</v>
      </c>
      <c r="E124" s="73"/>
      <c r="F124" s="36">
        <v>642</v>
      </c>
      <c r="G124" s="36" t="s">
        <v>87</v>
      </c>
      <c r="H124" s="154">
        <v>3</v>
      </c>
      <c r="I124" s="28">
        <v>71100000000</v>
      </c>
      <c r="J124" s="29" t="s">
        <v>35</v>
      </c>
      <c r="K124" s="74">
        <v>1100000</v>
      </c>
      <c r="L124" s="31">
        <v>45597</v>
      </c>
      <c r="M124" s="32">
        <v>45992</v>
      </c>
      <c r="N124" s="157" t="s">
        <v>88</v>
      </c>
      <c r="O124" s="36" t="s">
        <v>37</v>
      </c>
      <c r="P124" s="34" t="s">
        <v>38</v>
      </c>
    </row>
    <row r="125" spans="1:16" ht="61.05" customHeight="1" x14ac:dyDescent="0.3">
      <c r="A125" s="230" t="s">
        <v>422</v>
      </c>
      <c r="B125" s="109" t="s">
        <v>112</v>
      </c>
      <c r="C125" s="109" t="s">
        <v>112</v>
      </c>
      <c r="D125" s="24" t="s">
        <v>267</v>
      </c>
      <c r="E125" s="155"/>
      <c r="F125" s="146">
        <v>114</v>
      </c>
      <c r="G125" s="158" t="s">
        <v>114</v>
      </c>
      <c r="H125" s="27">
        <v>7420</v>
      </c>
      <c r="I125" s="28">
        <v>71100000000</v>
      </c>
      <c r="J125" s="29" t="s">
        <v>35</v>
      </c>
      <c r="K125" s="30">
        <v>12777147</v>
      </c>
      <c r="L125" s="31">
        <v>45627</v>
      </c>
      <c r="M125" s="186">
        <v>46752</v>
      </c>
      <c r="N125" s="35" t="s">
        <v>40</v>
      </c>
      <c r="O125" s="34" t="s">
        <v>38</v>
      </c>
      <c r="P125" s="34" t="s">
        <v>38</v>
      </c>
    </row>
    <row r="126" spans="1:16" ht="66.25" customHeight="1" x14ac:dyDescent="0.3">
      <c r="A126" s="230" t="s">
        <v>423</v>
      </c>
      <c r="B126" s="81" t="s">
        <v>268</v>
      </c>
      <c r="C126" s="24" t="s">
        <v>269</v>
      </c>
      <c r="D126" s="24" t="s">
        <v>270</v>
      </c>
      <c r="E126" s="86"/>
      <c r="F126" s="40" t="s">
        <v>57</v>
      </c>
      <c r="G126" s="42" t="s">
        <v>58</v>
      </c>
      <c r="H126" s="27">
        <v>315</v>
      </c>
      <c r="I126" s="28">
        <v>71100000000</v>
      </c>
      <c r="J126" s="29" t="s">
        <v>35</v>
      </c>
      <c r="K126" s="179">
        <v>700000</v>
      </c>
      <c r="L126" s="31">
        <v>45627</v>
      </c>
      <c r="M126" s="32">
        <v>45992</v>
      </c>
      <c r="N126" s="33" t="s">
        <v>50</v>
      </c>
      <c r="O126" s="18" t="s">
        <v>37</v>
      </c>
      <c r="P126" s="34" t="s">
        <v>38</v>
      </c>
    </row>
    <row r="127" spans="1:16" ht="68" customHeight="1" x14ac:dyDescent="0.3">
      <c r="A127" s="230" t="s">
        <v>424</v>
      </c>
      <c r="B127" s="23" t="s">
        <v>112</v>
      </c>
      <c r="C127" s="23" t="s">
        <v>112</v>
      </c>
      <c r="D127" s="158" t="s">
        <v>271</v>
      </c>
      <c r="E127" s="25"/>
      <c r="F127" s="158">
        <v>113</v>
      </c>
      <c r="G127" s="158" t="s">
        <v>79</v>
      </c>
      <c r="H127" s="156">
        <v>1243000</v>
      </c>
      <c r="I127" s="28">
        <v>71100000000</v>
      </c>
      <c r="J127" s="29" t="s">
        <v>35</v>
      </c>
      <c r="K127" s="68">
        <v>7500000</v>
      </c>
      <c r="L127" s="31">
        <v>45627</v>
      </c>
      <c r="M127" s="32">
        <v>45992</v>
      </c>
      <c r="N127" s="35" t="s">
        <v>40</v>
      </c>
      <c r="O127" s="23" t="s">
        <v>38</v>
      </c>
      <c r="P127" s="23" t="s">
        <v>38</v>
      </c>
    </row>
  </sheetData>
  <autoFilter ref="A16:P127" xr:uid="{CAF42902-D596-426A-B5ED-B60CCEBD47B5}">
    <sortState xmlns:xlrd2="http://schemas.microsoft.com/office/spreadsheetml/2017/richdata2" ref="C17:P127">
      <sortCondition ref="N17"/>
    </sortState>
  </autoFilter>
  <mergeCells count="31">
    <mergeCell ref="O13:O14"/>
    <mergeCell ref="P13:P15"/>
    <mergeCell ref="D14:D15"/>
    <mergeCell ref="E14:E15"/>
    <mergeCell ref="F14:G14"/>
    <mergeCell ref="H14:H15"/>
    <mergeCell ref="I14:J14"/>
    <mergeCell ref="K14:K15"/>
    <mergeCell ref="L14:M14"/>
    <mergeCell ref="D13:M13"/>
    <mergeCell ref="N13:N15"/>
    <mergeCell ref="A13:A15"/>
    <mergeCell ref="B13:B15"/>
    <mergeCell ref="C7:G7"/>
    <mergeCell ref="H7:M7"/>
    <mergeCell ref="C8:G8"/>
    <mergeCell ref="H8:M8"/>
    <mergeCell ref="C9:G9"/>
    <mergeCell ref="H9:M9"/>
    <mergeCell ref="C10:G10"/>
    <mergeCell ref="H10:M10"/>
    <mergeCell ref="C11:G11"/>
    <mergeCell ref="H11:M11"/>
    <mergeCell ref="F12:K12"/>
    <mergeCell ref="C13:C15"/>
    <mergeCell ref="A3:P3"/>
    <mergeCell ref="A4:P4"/>
    <mergeCell ref="C5:G5"/>
    <mergeCell ref="H5:M5"/>
    <mergeCell ref="C6:G6"/>
    <mergeCell ref="H6:M6"/>
  </mergeCells>
  <hyperlinks>
    <hyperlink ref="H8" r:id="rId1" xr:uid="{5BD52A9C-0DAF-4D60-A741-B98E528D00CC}"/>
  </hyperlinks>
  <pageMargins left="0.70866141732283472" right="0.70866141732283472" top="0.74803149606299213" bottom="0.74803149606299213" header="0.31496062992125984" footer="0.31496062992125984"/>
  <pageSetup paperSize="9" scale="7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ПЗ2024</vt:lpstr>
      <vt:lpstr>ПЗ2024!Заголовки_для_печати</vt:lpstr>
      <vt:lpstr>ПЗ2024!Область_печати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Харитонова О Г</dc:creator>
  <cp:lastModifiedBy>OZ2</cp:lastModifiedBy>
  <cp:lastPrinted>2023-12-23T08:27:10Z</cp:lastPrinted>
  <dcterms:created xsi:type="dcterms:W3CDTF">2015-06-05T18:19:34Z</dcterms:created>
  <dcterms:modified xsi:type="dcterms:W3CDTF">2024-01-09T10:36:25Z</dcterms:modified>
</cp:coreProperties>
</file>